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V:\Quality Assurance\ZZ - DATA BASE DECLARATIONS IN PROGRESS\master customer correspondent and enquiries _files\2022 - Correspondent\Oct - From 24737\24910\"/>
    </mc:Choice>
  </mc:AlternateContent>
  <xr:revisionPtr revIDLastSave="0" documentId="8_{13902C2C-2801-410F-A6FD-2D17AB6A780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s="1"/>
  <c r="D4" i="5"/>
  <c r="E4" i="5"/>
  <c r="E6" i="5"/>
  <c r="E7" i="5"/>
  <c r="E8" i="5"/>
  <c r="E9" i="5"/>
  <c r="E10" i="5"/>
  <c r="E11" i="5"/>
  <c r="X11" i="5" s="1"/>
  <c r="E12" i="5"/>
  <c r="E13" i="5"/>
  <c r="X13" i="5" s="1"/>
  <c r="E14" i="5"/>
  <c r="E15" i="5"/>
  <c r="E16" i="5"/>
  <c r="E17" i="5"/>
  <c r="E18" i="5"/>
  <c r="E19" i="5"/>
  <c r="X19" i="5" s="1"/>
  <c r="E20" i="5"/>
  <c r="E21" i="5"/>
  <c r="X21" i="5" s="1"/>
  <c r="E22" i="5"/>
  <c r="E23" i="5"/>
  <c r="E24" i="5"/>
  <c r="E25" i="5"/>
  <c r="E26" i="5"/>
  <c r="E27" i="5"/>
  <c r="X27" i="5" s="1"/>
  <c r="E28" i="5"/>
  <c r="X28" i="5" s="1"/>
  <c r="E29" i="5"/>
  <c r="X29" i="5" s="1"/>
  <c r="E30" i="5"/>
  <c r="E31" i="5"/>
  <c r="E32" i="5"/>
  <c r="E33" i="5"/>
  <c r="E34" i="5"/>
  <c r="E35" i="5"/>
  <c r="X35" i="5" s="1"/>
  <c r="E36" i="5"/>
  <c r="X36" i="5" s="1"/>
  <c r="E37" i="5"/>
  <c r="X37" i="5" s="1"/>
  <c r="E38" i="5"/>
  <c r="E39" i="5"/>
  <c r="E40" i="5"/>
  <c r="E41" i="5"/>
  <c r="E42" i="5"/>
  <c r="E43" i="5"/>
  <c r="X43" i="5" s="1"/>
  <c r="E44" i="5"/>
  <c r="E45" i="5"/>
  <c r="X45" i="5" s="1"/>
  <c r="E46" i="5"/>
  <c r="E47" i="5"/>
  <c r="E48" i="5"/>
  <c r="E49" i="5"/>
  <c r="E50" i="5"/>
  <c r="E51" i="5"/>
  <c r="X51" i="5" s="1"/>
  <c r="E52" i="5"/>
  <c r="X52" i="5" s="1"/>
  <c r="E53" i="5"/>
  <c r="X53" i="5" s="1"/>
  <c r="E54" i="5"/>
  <c r="E55" i="5"/>
  <c r="E56" i="5"/>
  <c r="E57" i="5"/>
  <c r="E58" i="5"/>
  <c r="E59" i="5"/>
  <c r="X59" i="5" s="1"/>
  <c r="E60" i="5"/>
  <c r="X60" i="5" s="1"/>
  <c r="E61" i="5"/>
  <c r="X61" i="5" s="1"/>
  <c r="E62" i="5"/>
  <c r="E63" i="5"/>
  <c r="E64" i="5"/>
  <c r="E65" i="5"/>
  <c r="E66" i="5"/>
  <c r="E67" i="5"/>
  <c r="X67" i="5" s="1"/>
  <c r="E68" i="5"/>
  <c r="X68" i="5" s="1"/>
  <c r="E69" i="5"/>
  <c r="X69" i="5" s="1"/>
  <c r="E70" i="5"/>
  <c r="E71" i="5"/>
  <c r="E72" i="5"/>
  <c r="E73" i="5"/>
  <c r="E74" i="5"/>
  <c r="X74" i="5" s="1"/>
  <c r="E75" i="5"/>
  <c r="X75" i="5" s="1"/>
  <c r="E76" i="5"/>
  <c r="E77" i="5"/>
  <c r="X77" i="5" s="1"/>
  <c r="E78" i="5"/>
  <c r="E79" i="5"/>
  <c r="E80" i="5"/>
  <c r="E81" i="5"/>
  <c r="E82" i="5"/>
  <c r="E83" i="5"/>
  <c r="X83" i="5" s="1"/>
  <c r="E84" i="5"/>
  <c r="X84" i="5" s="1"/>
  <c r="E85" i="5"/>
  <c r="X85" i="5" s="1"/>
  <c r="E86" i="5"/>
  <c r="E87" i="5"/>
  <c r="E88" i="5"/>
  <c r="E89" i="5"/>
  <c r="E90" i="5"/>
  <c r="E91" i="5"/>
  <c r="X91" i="5" s="1"/>
  <c r="E92" i="5"/>
  <c r="E93" i="5"/>
  <c r="X93" i="5" s="1"/>
  <c r="E94" i="5"/>
  <c r="E95" i="5"/>
  <c r="E96" i="5"/>
  <c r="E97" i="5"/>
  <c r="E98" i="5"/>
  <c r="E99" i="5"/>
  <c r="X99" i="5" s="1"/>
  <c r="E100" i="5"/>
  <c r="E101" i="5"/>
  <c r="X101" i="5" s="1"/>
  <c r="E102" i="5"/>
  <c r="E103" i="5"/>
  <c r="E104" i="5"/>
  <c r="E105" i="5"/>
  <c r="E106" i="5"/>
  <c r="X106" i="5" s="1"/>
  <c r="E107" i="5"/>
  <c r="X107" i="5" s="1"/>
  <c r="E108" i="5"/>
  <c r="E109" i="5"/>
  <c r="X109" i="5" s="1"/>
  <c r="E110" i="5"/>
  <c r="E111" i="5"/>
  <c r="E112" i="5"/>
  <c r="E113" i="5"/>
  <c r="E114" i="5"/>
  <c r="E115" i="5"/>
  <c r="X115" i="5" s="1"/>
  <c r="E116" i="5"/>
  <c r="E117" i="5"/>
  <c r="X117" i="5" s="1"/>
  <c r="E118" i="5"/>
  <c r="E119" i="5"/>
  <c r="E120" i="5"/>
  <c r="E121" i="5"/>
  <c r="E122" i="5"/>
  <c r="E123" i="5"/>
  <c r="X123" i="5" s="1"/>
  <c r="E124" i="5"/>
  <c r="E125" i="5"/>
  <c r="X125" i="5" s="1"/>
  <c r="E126" i="5"/>
  <c r="E127" i="5"/>
  <c r="E128" i="5"/>
  <c r="E129" i="5"/>
  <c r="E130" i="5"/>
  <c r="E131" i="5"/>
  <c r="X131" i="5" s="1"/>
  <c r="E132" i="5"/>
  <c r="E133" i="5"/>
  <c r="X133" i="5" s="1"/>
  <c r="E134" i="5"/>
  <c r="E135" i="5"/>
  <c r="E136" i="5"/>
  <c r="E137" i="5"/>
  <c r="E138" i="5"/>
  <c r="E139" i="5"/>
  <c r="X139" i="5" s="1"/>
  <c r="E140" i="5"/>
  <c r="E141" i="5"/>
  <c r="X141" i="5" s="1"/>
  <c r="E142" i="5"/>
  <c r="E143" i="5"/>
  <c r="E144" i="5"/>
  <c r="E145" i="5"/>
  <c r="E146" i="5"/>
  <c r="E147" i="5"/>
  <c r="X147" i="5" s="1"/>
  <c r="E148" i="5"/>
  <c r="E149" i="5"/>
  <c r="X149" i="5" s="1"/>
  <c r="E150" i="5"/>
  <c r="E151" i="5"/>
  <c r="E152" i="5"/>
  <c r="E153" i="5"/>
  <c r="E154" i="5"/>
  <c r="E155" i="5"/>
  <c r="X155" i="5" s="1"/>
  <c r="E156" i="5"/>
  <c r="E157" i="5"/>
  <c r="X157" i="5" s="1"/>
  <c r="E158" i="5"/>
  <c r="E159" i="5"/>
  <c r="E160" i="5"/>
  <c r="E161" i="5"/>
  <c r="E162" i="5"/>
  <c r="E163" i="5"/>
  <c r="X163" i="5" s="1"/>
  <c r="E164" i="5"/>
  <c r="E165" i="5"/>
  <c r="X165" i="5" s="1"/>
  <c r="E166" i="5"/>
  <c r="E167" i="5"/>
  <c r="E168" i="5"/>
  <c r="E169" i="5"/>
  <c r="E170" i="5"/>
  <c r="E171" i="5"/>
  <c r="X171" i="5" s="1"/>
  <c r="E172" i="5"/>
  <c r="E173" i="5"/>
  <c r="X173" i="5" s="1"/>
  <c r="E174" i="5"/>
  <c r="E175" i="5"/>
  <c r="E176" i="5"/>
  <c r="E177" i="5"/>
  <c r="E178" i="5"/>
  <c r="E179" i="5"/>
  <c r="X179" i="5" s="1"/>
  <c r="E180" i="5"/>
  <c r="E181" i="5"/>
  <c r="X181" i="5" s="1"/>
  <c r="E182" i="5"/>
  <c r="E183" i="5"/>
  <c r="E184" i="5"/>
  <c r="E185" i="5"/>
  <c r="E186" i="5"/>
  <c r="E187" i="5"/>
  <c r="X187" i="5" s="1"/>
  <c r="E188" i="5"/>
  <c r="E189" i="5"/>
  <c r="X189" i="5" s="1"/>
  <c r="E190" i="5"/>
  <c r="E191" i="5"/>
  <c r="E192" i="5"/>
  <c r="E193" i="5"/>
  <c r="E194" i="5"/>
  <c r="E195" i="5"/>
  <c r="X195" i="5" s="1"/>
  <c r="E196" i="5"/>
  <c r="E197" i="5"/>
  <c r="X197" i="5" s="1"/>
  <c r="E198" i="5"/>
  <c r="E199" i="5"/>
  <c r="E200" i="5"/>
  <c r="E201" i="5"/>
  <c r="E202" i="5"/>
  <c r="E203" i="5"/>
  <c r="X203" i="5" s="1"/>
  <c r="E204" i="5"/>
  <c r="E205" i="5"/>
  <c r="X205" i="5" s="1"/>
  <c r="E206" i="5"/>
  <c r="E207" i="5"/>
  <c r="E208" i="5"/>
  <c r="E209" i="5"/>
  <c r="E210" i="5"/>
  <c r="E211" i="5"/>
  <c r="X211" i="5" s="1"/>
  <c r="E212" i="5"/>
  <c r="E213" i="5"/>
  <c r="X213" i="5" s="1"/>
  <c r="E214" i="5"/>
  <c r="E215" i="5"/>
  <c r="E216" i="5"/>
  <c r="E217" i="5"/>
  <c r="E218" i="5"/>
  <c r="E219" i="5"/>
  <c r="X219" i="5" s="1"/>
  <c r="E220" i="5"/>
  <c r="E221" i="5"/>
  <c r="X221" i="5" s="1"/>
  <c r="E222" i="5"/>
  <c r="E223" i="5"/>
  <c r="E224" i="5"/>
  <c r="E225" i="5"/>
  <c r="E226" i="5"/>
  <c r="E227" i="5"/>
  <c r="X227" i="5" s="1"/>
  <c r="E228" i="5"/>
  <c r="E229" i="5"/>
  <c r="X229" i="5" s="1"/>
  <c r="E230" i="5"/>
  <c r="E231" i="5"/>
  <c r="E232" i="5"/>
  <c r="E233" i="5"/>
  <c r="E234" i="5"/>
  <c r="E235" i="5"/>
  <c r="X235" i="5" s="1"/>
  <c r="E236" i="5"/>
  <c r="E237" i="5"/>
  <c r="X237" i="5" s="1"/>
  <c r="E238" i="5"/>
  <c r="E239" i="5"/>
  <c r="E240" i="5"/>
  <c r="E241" i="5"/>
  <c r="E242" i="5"/>
  <c r="E243" i="5"/>
  <c r="E244" i="5"/>
  <c r="E245" i="5"/>
  <c r="X245" i="5" s="1"/>
  <c r="E246" i="5"/>
  <c r="E247" i="5"/>
  <c r="E248" i="5"/>
  <c r="E249" i="5"/>
  <c r="E250" i="5"/>
  <c r="E251" i="5"/>
  <c r="X251" i="5" s="1"/>
  <c r="E252" i="5"/>
  <c r="E253" i="5"/>
  <c r="X253" i="5" s="1"/>
  <c r="E254" i="5"/>
  <c r="E255" i="5"/>
  <c r="E256" i="5"/>
  <c r="E257" i="5"/>
  <c r="E258" i="5"/>
  <c r="E259" i="5"/>
  <c r="X259" i="5" s="1"/>
  <c r="E260" i="5"/>
  <c r="E261" i="5"/>
  <c r="X261" i="5" s="1"/>
  <c r="E262" i="5"/>
  <c r="E263" i="5"/>
  <c r="E264" i="5"/>
  <c r="E265" i="5"/>
  <c r="E266" i="5"/>
  <c r="E267" i="5"/>
  <c r="X267" i="5" s="1"/>
  <c r="E268" i="5"/>
  <c r="E269" i="5"/>
  <c r="X269" i="5" s="1"/>
  <c r="E270" i="5"/>
  <c r="E271" i="5"/>
  <c r="E272" i="5"/>
  <c r="E273" i="5"/>
  <c r="E274" i="5"/>
  <c r="E275" i="5"/>
  <c r="X275" i="5" s="1"/>
  <c r="E276" i="5"/>
  <c r="E277" i="5"/>
  <c r="X277" i="5" s="1"/>
  <c r="E278" i="5"/>
  <c r="E279" i="5"/>
  <c r="E280" i="5"/>
  <c r="E281" i="5"/>
  <c r="E282" i="5"/>
  <c r="E283" i="5"/>
  <c r="X283" i="5" s="1"/>
  <c r="E284" i="5"/>
  <c r="E285" i="5"/>
  <c r="X285" i="5" s="1"/>
  <c r="E286" i="5"/>
  <c r="E287" i="5"/>
  <c r="E288" i="5"/>
  <c r="E289" i="5"/>
  <c r="E290" i="5"/>
  <c r="E291" i="5"/>
  <c r="X291" i="5" s="1"/>
  <c r="E292" i="5"/>
  <c r="E293" i="5"/>
  <c r="X293" i="5" s="1"/>
  <c r="E294" i="5"/>
  <c r="E295" i="5"/>
  <c r="E296" i="5"/>
  <c r="E297" i="5"/>
  <c r="E298" i="5"/>
  <c r="E299" i="5"/>
  <c r="X299" i="5" s="1"/>
  <c r="E300" i="5"/>
  <c r="E301" i="5"/>
  <c r="X301" i="5" s="1"/>
  <c r="E302" i="5"/>
  <c r="E303" i="5"/>
  <c r="E304" i="5"/>
  <c r="E305" i="5"/>
  <c r="E306" i="5"/>
  <c r="E307" i="5"/>
  <c r="X307" i="5" s="1"/>
  <c r="E308" i="5"/>
  <c r="E309" i="5"/>
  <c r="X309" i="5" s="1"/>
  <c r="E310" i="5"/>
  <c r="E311" i="5"/>
  <c r="E312" i="5"/>
  <c r="E313" i="5"/>
  <c r="E314" i="5"/>
  <c r="E315" i="5"/>
  <c r="E316" i="5"/>
  <c r="E317" i="5"/>
  <c r="X317" i="5" s="1"/>
  <c r="E318" i="5"/>
  <c r="E319" i="5"/>
  <c r="E320" i="5"/>
  <c r="E321" i="5"/>
  <c r="E322" i="5"/>
  <c r="E323" i="5"/>
  <c r="X323" i="5" s="1"/>
  <c r="E324" i="5"/>
  <c r="E325" i="5"/>
  <c r="X325" i="5" s="1"/>
  <c r="E326" i="5"/>
  <c r="E327" i="5"/>
  <c r="E328" i="5"/>
  <c r="E329" i="5"/>
  <c r="E330" i="5"/>
  <c r="E331" i="5"/>
  <c r="X331" i="5" s="1"/>
  <c r="E332" i="5"/>
  <c r="E333" i="5"/>
  <c r="X333" i="5" s="1"/>
  <c r="E334" i="5"/>
  <c r="E335" i="5"/>
  <c r="E336" i="5"/>
  <c r="E337" i="5"/>
  <c r="E338" i="5"/>
  <c r="E339" i="5"/>
  <c r="X339" i="5" s="1"/>
  <c r="E340" i="5"/>
  <c r="E341" i="5"/>
  <c r="X341" i="5" s="1"/>
  <c r="E342" i="5"/>
  <c r="E343" i="5"/>
  <c r="E344" i="5"/>
  <c r="E345" i="5"/>
  <c r="E346" i="5"/>
  <c r="E347" i="5"/>
  <c r="X347" i="5" s="1"/>
  <c r="E348" i="5"/>
  <c r="X348" i="5" s="1"/>
  <c r="E349" i="5"/>
  <c r="X349" i="5" s="1"/>
  <c r="E350" i="5"/>
  <c r="E351" i="5"/>
  <c r="E352" i="5"/>
  <c r="E353" i="5"/>
  <c r="E354" i="5"/>
  <c r="E355" i="5"/>
  <c r="X355" i="5" s="1"/>
  <c r="E356" i="5"/>
  <c r="E357" i="5"/>
  <c r="X357" i="5" s="1"/>
  <c r="E358" i="5"/>
  <c r="E359" i="5"/>
  <c r="E360" i="5"/>
  <c r="E361" i="5"/>
  <c r="E362" i="5"/>
  <c r="E363" i="5"/>
  <c r="X363" i="5" s="1"/>
  <c r="E364" i="5"/>
  <c r="E365" i="5"/>
  <c r="X365" i="5" s="1"/>
  <c r="E366" i="5"/>
  <c r="E367" i="5"/>
  <c r="E368" i="5"/>
  <c r="E369" i="5"/>
  <c r="E370" i="5"/>
  <c r="E371" i="5"/>
  <c r="X371" i="5" s="1"/>
  <c r="E372" i="5"/>
  <c r="X372" i="5" s="1"/>
  <c r="E373" i="5"/>
  <c r="X373" i="5" s="1"/>
  <c r="E374" i="5"/>
  <c r="E375" i="5"/>
  <c r="E376" i="5"/>
  <c r="E377" i="5"/>
  <c r="E378" i="5"/>
  <c r="E379" i="5"/>
  <c r="X379" i="5" s="1"/>
  <c r="E380" i="5"/>
  <c r="X380" i="5" s="1"/>
  <c r="E381" i="5"/>
  <c r="X381" i="5" s="1"/>
  <c r="E382" i="5"/>
  <c r="E383" i="5"/>
  <c r="E384" i="5"/>
  <c r="E385" i="5"/>
  <c r="E386" i="5"/>
  <c r="E387" i="5"/>
  <c r="X387" i="5" s="1"/>
  <c r="E388" i="5"/>
  <c r="X388" i="5" s="1"/>
  <c r="E389" i="5"/>
  <c r="X389" i="5" s="1"/>
  <c r="E390" i="5"/>
  <c r="E391" i="5"/>
  <c r="E392" i="5"/>
  <c r="E393" i="5"/>
  <c r="E394" i="5"/>
  <c r="E395" i="5"/>
  <c r="X395" i="5" s="1"/>
  <c r="E396" i="5"/>
  <c r="X396" i="5" s="1"/>
  <c r="E397" i="5"/>
  <c r="X397" i="5" s="1"/>
  <c r="E398" i="5"/>
  <c r="E399" i="5"/>
  <c r="E400" i="5"/>
  <c r="E401" i="5"/>
  <c r="E402" i="5"/>
  <c r="E403" i="5"/>
  <c r="X403" i="5" s="1"/>
  <c r="E404" i="5"/>
  <c r="X404" i="5" s="1"/>
  <c r="E405" i="5"/>
  <c r="X405" i="5" s="1"/>
  <c r="E406" i="5"/>
  <c r="E407" i="5"/>
  <c r="E408" i="5"/>
  <c r="E409" i="5"/>
  <c r="E410" i="5"/>
  <c r="E411" i="5"/>
  <c r="E412" i="5"/>
  <c r="X412" i="5" s="1"/>
  <c r="E413" i="5"/>
  <c r="X413" i="5" s="1"/>
  <c r="E414" i="5"/>
  <c r="E415" i="5"/>
  <c r="E416" i="5"/>
  <c r="E417" i="5"/>
  <c r="E418" i="5"/>
  <c r="E419" i="5"/>
  <c r="X419" i="5" s="1"/>
  <c r="E420" i="5"/>
  <c r="E421" i="5"/>
  <c r="X421" i="5" s="1"/>
  <c r="E422" i="5"/>
  <c r="E423" i="5"/>
  <c r="E424" i="5"/>
  <c r="E425" i="5"/>
  <c r="E426" i="5"/>
  <c r="E427" i="5"/>
  <c r="X427" i="5" s="1"/>
  <c r="E428" i="5"/>
  <c r="X428" i="5" s="1"/>
  <c r="E429" i="5"/>
  <c r="X429" i="5" s="1"/>
  <c r="E430" i="5"/>
  <c r="E431" i="5"/>
  <c r="E432" i="5"/>
  <c r="E433" i="5"/>
  <c r="E434" i="5"/>
  <c r="E435" i="5"/>
  <c r="X435" i="5" s="1"/>
  <c r="E436" i="5"/>
  <c r="X436" i="5" s="1"/>
  <c r="E437" i="5"/>
  <c r="X437" i="5" s="1"/>
  <c r="E438" i="5"/>
  <c r="E439" i="5"/>
  <c r="E440" i="5"/>
  <c r="E441" i="5"/>
  <c r="E442" i="5"/>
  <c r="E443" i="5"/>
  <c r="X443" i="5" s="1"/>
  <c r="E444" i="5"/>
  <c r="X444" i="5" s="1"/>
  <c r="E445" i="5"/>
  <c r="X445" i="5" s="1"/>
  <c r="E446" i="5"/>
  <c r="E447" i="5"/>
  <c r="E448" i="5"/>
  <c r="E449" i="5"/>
  <c r="E450" i="5"/>
  <c r="E451" i="5"/>
  <c r="X451" i="5" s="1"/>
  <c r="E452" i="5"/>
  <c r="X452" i="5" s="1"/>
  <c r="E453" i="5"/>
  <c r="X453" i="5" s="1"/>
  <c r="E454" i="5"/>
  <c r="E455" i="5"/>
  <c r="E456" i="5"/>
  <c r="E457" i="5"/>
  <c r="E458" i="5"/>
  <c r="E459" i="5"/>
  <c r="X459" i="5" s="1"/>
  <c r="E460" i="5"/>
  <c r="E461" i="5"/>
  <c r="X461" i="5" s="1"/>
  <c r="E462" i="5"/>
  <c r="E463" i="5"/>
  <c r="E464" i="5"/>
  <c r="E465" i="5"/>
  <c r="E466" i="5"/>
  <c r="E467" i="5"/>
  <c r="X467" i="5" s="1"/>
  <c r="E468" i="5"/>
  <c r="X468" i="5" s="1"/>
  <c r="E469" i="5"/>
  <c r="X469" i="5" s="1"/>
  <c r="E470" i="5"/>
  <c r="E471" i="5"/>
  <c r="E472" i="5"/>
  <c r="E473" i="5"/>
  <c r="E474" i="5"/>
  <c r="E475" i="5"/>
  <c r="X475" i="5" s="1"/>
  <c r="E476" i="5"/>
  <c r="X476" i="5" s="1"/>
  <c r="E477" i="5"/>
  <c r="X477" i="5" s="1"/>
  <c r="E478" i="5"/>
  <c r="E479" i="5"/>
  <c r="E480" i="5"/>
  <c r="E481" i="5"/>
  <c r="E482" i="5"/>
  <c r="E483" i="5"/>
  <c r="X483" i="5" s="1"/>
  <c r="E484" i="5"/>
  <c r="X484" i="5" s="1"/>
  <c r="E485" i="5"/>
  <c r="X485" i="5" s="1"/>
  <c r="E486" i="5"/>
  <c r="E487" i="5"/>
  <c r="E488" i="5"/>
  <c r="E489" i="5"/>
  <c r="E490" i="5"/>
  <c r="E491" i="5"/>
  <c r="X491" i="5" s="1"/>
  <c r="E492" i="5"/>
  <c r="E493" i="5"/>
  <c r="X493" i="5" s="1"/>
  <c r="E494" i="5"/>
  <c r="E495" i="5"/>
  <c r="E496" i="5"/>
  <c r="E497" i="5"/>
  <c r="E498" i="5"/>
  <c r="E499" i="5"/>
  <c r="X499" i="5" s="1"/>
  <c r="E500" i="5"/>
  <c r="X500" i="5" s="1"/>
  <c r="E501" i="5"/>
  <c r="X501" i="5" s="1"/>
  <c r="E502" i="5"/>
  <c r="E503" i="5"/>
  <c r="E504" i="5"/>
  <c r="E505" i="5"/>
  <c r="E506" i="5"/>
  <c r="E507" i="5"/>
  <c r="X507" i="5" s="1"/>
  <c r="E508" i="5"/>
  <c r="X508" i="5" s="1"/>
  <c r="E509" i="5"/>
  <c r="X509" i="5" s="1"/>
  <c r="E510" i="5"/>
  <c r="E511" i="5"/>
  <c r="E512" i="5"/>
  <c r="E513" i="5"/>
  <c r="E514" i="5"/>
  <c r="E515" i="5"/>
  <c r="X515" i="5" s="1"/>
  <c r="E516" i="5"/>
  <c r="X516" i="5" s="1"/>
  <c r="E517" i="5"/>
  <c r="X517" i="5" s="1"/>
  <c r="E518" i="5"/>
  <c r="E519" i="5"/>
  <c r="E520" i="5"/>
  <c r="E521" i="5"/>
  <c r="E522" i="5"/>
  <c r="E523" i="5"/>
  <c r="X523" i="5" s="1"/>
  <c r="E524" i="5"/>
  <c r="E525" i="5"/>
  <c r="X525" i="5" s="1"/>
  <c r="E526" i="5"/>
  <c r="E527" i="5"/>
  <c r="E528" i="5"/>
  <c r="E529" i="5"/>
  <c r="E530" i="5"/>
  <c r="E531" i="5"/>
  <c r="X531" i="5" s="1"/>
  <c r="E532" i="5"/>
  <c r="X532" i="5" s="1"/>
  <c r="E533" i="5"/>
  <c r="X533" i="5" s="1"/>
  <c r="E534" i="5"/>
  <c r="E535" i="5"/>
  <c r="E536" i="5"/>
  <c r="E537" i="5"/>
  <c r="E538" i="5"/>
  <c r="E539" i="5"/>
  <c r="X539" i="5" s="1"/>
  <c r="E540" i="5"/>
  <c r="E541" i="5"/>
  <c r="X541" i="5" s="1"/>
  <c r="E542" i="5"/>
  <c r="E543" i="5"/>
  <c r="E544" i="5"/>
  <c r="E545" i="5"/>
  <c r="E546" i="5"/>
  <c r="E547" i="5"/>
  <c r="X547" i="5" s="1"/>
  <c r="E548" i="5"/>
  <c r="X548" i="5" s="1"/>
  <c r="E549" i="5"/>
  <c r="X549" i="5" s="1"/>
  <c r="E550" i="5"/>
  <c r="E551" i="5"/>
  <c r="E552" i="5"/>
  <c r="E553" i="5"/>
  <c r="E554" i="5"/>
  <c r="E555" i="5"/>
  <c r="X555" i="5" s="1"/>
  <c r="E556" i="5"/>
  <c r="E557" i="5"/>
  <c r="E558" i="5"/>
  <c r="E559" i="5"/>
  <c r="E560" i="5"/>
  <c r="E561" i="5"/>
  <c r="E562" i="5"/>
  <c r="E563" i="5"/>
  <c r="X563" i="5" s="1"/>
  <c r="E564" i="5"/>
  <c r="X564" i="5" s="1"/>
  <c r="E565" i="5"/>
  <c r="X565" i="5" s="1"/>
  <c r="E566" i="5"/>
  <c r="E567" i="5"/>
  <c r="E568" i="5"/>
  <c r="E569" i="5"/>
  <c r="E570" i="5"/>
  <c r="E571" i="5"/>
  <c r="X571" i="5" s="1"/>
  <c r="E572" i="5"/>
  <c r="X572" i="5" s="1"/>
  <c r="E573" i="5"/>
  <c r="X573" i="5" s="1"/>
  <c r="E574" i="5"/>
  <c r="E575" i="5"/>
  <c r="E576" i="5"/>
  <c r="E577" i="5"/>
  <c r="E578" i="5"/>
  <c r="E579" i="5"/>
  <c r="X579" i="5" s="1"/>
  <c r="E580" i="5"/>
  <c r="E581" i="5"/>
  <c r="X581" i="5" s="1"/>
  <c r="E582" i="5"/>
  <c r="E583" i="5"/>
  <c r="E584" i="5"/>
  <c r="E585" i="5"/>
  <c r="E586" i="5"/>
  <c r="E587" i="5"/>
  <c r="X587" i="5" s="1"/>
  <c r="E588" i="5"/>
  <c r="E589" i="5"/>
  <c r="X589" i="5" s="1"/>
  <c r="E590" i="5"/>
  <c r="E591" i="5"/>
  <c r="E592" i="5"/>
  <c r="E593" i="5"/>
  <c r="E594" i="5"/>
  <c r="E595" i="5"/>
  <c r="X595" i="5" s="1"/>
  <c r="E596" i="5"/>
  <c r="E597" i="5"/>
  <c r="X597" i="5" s="1"/>
  <c r="E598" i="5"/>
  <c r="E599" i="5"/>
  <c r="E600" i="5"/>
  <c r="E601" i="5"/>
  <c r="E602" i="5"/>
  <c r="E603" i="5"/>
  <c r="X603" i="5" s="1"/>
  <c r="E604" i="5"/>
  <c r="X604" i="5" s="1"/>
  <c r="E605" i="5"/>
  <c r="X605" i="5" s="1"/>
  <c r="E606" i="5"/>
  <c r="E607" i="5"/>
  <c r="E608" i="5"/>
  <c r="E609" i="5"/>
  <c r="E610" i="5"/>
  <c r="E611" i="5"/>
  <c r="E612" i="5"/>
  <c r="X612" i="5" s="1"/>
  <c r="E613" i="5"/>
  <c r="X613" i="5" s="1"/>
  <c r="E614" i="5"/>
  <c r="E615" i="5"/>
  <c r="E616" i="5"/>
  <c r="E617" i="5"/>
  <c r="E618" i="5"/>
  <c r="E619" i="5"/>
  <c r="X619" i="5" s="1"/>
  <c r="E620" i="5"/>
  <c r="X620" i="5" s="1"/>
  <c r="E621" i="5"/>
  <c r="X621" i="5" s="1"/>
  <c r="E622" i="5"/>
  <c r="E623" i="5"/>
  <c r="E624" i="5"/>
  <c r="E625" i="5"/>
  <c r="E626" i="5"/>
  <c r="E627" i="5"/>
  <c r="E628" i="5"/>
  <c r="X628" i="5" s="1"/>
  <c r="E629" i="5"/>
  <c r="X629" i="5" s="1"/>
  <c r="E630" i="5"/>
  <c r="E631" i="5"/>
  <c r="E632" i="5"/>
  <c r="E633" i="5"/>
  <c r="E634" i="5"/>
  <c r="E635" i="5"/>
  <c r="X635" i="5" s="1"/>
  <c r="E636" i="5"/>
  <c r="X636" i="5" s="1"/>
  <c r="E637" i="5"/>
  <c r="X637" i="5" s="1"/>
  <c r="E638" i="5"/>
  <c r="E639" i="5"/>
  <c r="E640" i="5"/>
  <c r="E641" i="5"/>
  <c r="E642" i="5"/>
  <c r="E643" i="5"/>
  <c r="X643" i="5" s="1"/>
  <c r="E644" i="5"/>
  <c r="E645" i="5"/>
  <c r="X645" i="5" s="1"/>
  <c r="E646" i="5"/>
  <c r="E647" i="5"/>
  <c r="E648" i="5"/>
  <c r="E649" i="5"/>
  <c r="E650" i="5"/>
  <c r="E651" i="5"/>
  <c r="X651" i="5" s="1"/>
  <c r="E652" i="5"/>
  <c r="X652" i="5" s="1"/>
  <c r="E653" i="5"/>
  <c r="X653" i="5" s="1"/>
  <c r="E654" i="5"/>
  <c r="E655" i="5"/>
  <c r="E656" i="5"/>
  <c r="E657" i="5"/>
  <c r="E658" i="5"/>
  <c r="X658" i="5" s="1"/>
  <c r="E659" i="5"/>
  <c r="X659" i="5" s="1"/>
  <c r="E660" i="5"/>
  <c r="X660" i="5" s="1"/>
  <c r="E661" i="5"/>
  <c r="X661" i="5" s="1"/>
  <c r="E662" i="5"/>
  <c r="E663" i="5"/>
  <c r="E664" i="5"/>
  <c r="E665" i="5"/>
  <c r="E666" i="5"/>
  <c r="E667" i="5"/>
  <c r="X667" i="5" s="1"/>
  <c r="E668" i="5"/>
  <c r="X668" i="5" s="1"/>
  <c r="E669" i="5"/>
  <c r="X669" i="5" s="1"/>
  <c r="E670" i="5"/>
  <c r="E671" i="5"/>
  <c r="E672" i="5"/>
  <c r="E673" i="5"/>
  <c r="E674" i="5"/>
  <c r="E675" i="5"/>
  <c r="X675" i="5" s="1"/>
  <c r="E676" i="5"/>
  <c r="E677" i="5"/>
  <c r="X677" i="5" s="1"/>
  <c r="E678" i="5"/>
  <c r="E679" i="5"/>
  <c r="E680" i="5"/>
  <c r="E681" i="5"/>
  <c r="E682" i="5"/>
  <c r="E683" i="5"/>
  <c r="X683" i="5" s="1"/>
  <c r="E684" i="5"/>
  <c r="E685" i="5"/>
  <c r="X685" i="5" s="1"/>
  <c r="E686" i="5"/>
  <c r="E687" i="5"/>
  <c r="E688" i="5"/>
  <c r="E689" i="5"/>
  <c r="E690" i="5"/>
  <c r="E691" i="5"/>
  <c r="X691" i="5" s="1"/>
  <c r="E692" i="5"/>
  <c r="X692" i="5" s="1"/>
  <c r="E693" i="5"/>
  <c r="X693" i="5" s="1"/>
  <c r="E694" i="5"/>
  <c r="E695" i="5"/>
  <c r="E696" i="5"/>
  <c r="E697" i="5"/>
  <c r="E698" i="5"/>
  <c r="E699" i="5"/>
  <c r="X699" i="5" s="1"/>
  <c r="E700" i="5"/>
  <c r="E701" i="5"/>
  <c r="X701" i="5" s="1"/>
  <c r="E702" i="5"/>
  <c r="E703" i="5"/>
  <c r="E704" i="5"/>
  <c r="E705" i="5"/>
  <c r="E706" i="5"/>
  <c r="E707" i="5"/>
  <c r="X707" i="5" s="1"/>
  <c r="E708" i="5"/>
  <c r="X708" i="5" s="1"/>
  <c r="E709" i="5"/>
  <c r="X709" i="5" s="1"/>
  <c r="E710" i="5"/>
  <c r="E711" i="5"/>
  <c r="E712" i="5"/>
  <c r="E713" i="5"/>
  <c r="E714" i="5"/>
  <c r="E715" i="5"/>
  <c r="X715" i="5" s="1"/>
  <c r="E716" i="5"/>
  <c r="X716" i="5" s="1"/>
  <c r="E717" i="5"/>
  <c r="X717" i="5" s="1"/>
  <c r="E718" i="5"/>
  <c r="E719" i="5"/>
  <c r="E720" i="5"/>
  <c r="E721" i="5"/>
  <c r="E722" i="5"/>
  <c r="E723" i="5"/>
  <c r="X723" i="5" s="1"/>
  <c r="E724" i="5"/>
  <c r="X724" i="5" s="1"/>
  <c r="E725" i="5"/>
  <c r="X725" i="5" s="1"/>
  <c r="E726" i="5"/>
  <c r="E727" i="5"/>
  <c r="E728" i="5"/>
  <c r="E729" i="5"/>
  <c r="E730" i="5"/>
  <c r="E731" i="5"/>
  <c r="X731" i="5" s="1"/>
  <c r="E732" i="5"/>
  <c r="X732" i="5" s="1"/>
  <c r="E733" i="5"/>
  <c r="X733" i="5" s="1"/>
  <c r="E734" i="5"/>
  <c r="E735" i="5"/>
  <c r="E736" i="5"/>
  <c r="E737" i="5"/>
  <c r="E738" i="5"/>
  <c r="E739" i="5"/>
  <c r="X739" i="5" s="1"/>
  <c r="E740" i="5"/>
  <c r="X740" i="5" s="1"/>
  <c r="E741" i="5"/>
  <c r="X741" i="5" s="1"/>
  <c r="E742" i="5"/>
  <c r="E743" i="5"/>
  <c r="E744" i="5"/>
  <c r="E745" i="5"/>
  <c r="E746" i="5"/>
  <c r="E747" i="5"/>
  <c r="X747" i="5" s="1"/>
  <c r="E748" i="5"/>
  <c r="X748" i="5" s="1"/>
  <c r="E749" i="5"/>
  <c r="X749" i="5" s="1"/>
  <c r="E750" i="5"/>
  <c r="E751" i="5"/>
  <c r="E752" i="5"/>
  <c r="E753" i="5"/>
  <c r="E754" i="5"/>
  <c r="E755" i="5"/>
  <c r="X755" i="5" s="1"/>
  <c r="E756" i="5"/>
  <c r="X756" i="5" s="1"/>
  <c r="E757" i="5"/>
  <c r="X757" i="5" s="1"/>
  <c r="E758" i="5"/>
  <c r="E759" i="5"/>
  <c r="E760" i="5"/>
  <c r="E761" i="5"/>
  <c r="E762" i="5"/>
  <c r="E763" i="5"/>
  <c r="X763" i="5" s="1"/>
  <c r="E764" i="5"/>
  <c r="E765" i="5"/>
  <c r="X765" i="5" s="1"/>
  <c r="E766" i="5"/>
  <c r="E767" i="5"/>
  <c r="E768" i="5"/>
  <c r="E769" i="5"/>
  <c r="E770" i="5"/>
  <c r="E771" i="5"/>
  <c r="X771" i="5" s="1"/>
  <c r="E772" i="5"/>
  <c r="X772" i="5" s="1"/>
  <c r="E773" i="5"/>
  <c r="X773" i="5" s="1"/>
  <c r="E774" i="5"/>
  <c r="E775" i="5"/>
  <c r="E776" i="5"/>
  <c r="E777" i="5"/>
  <c r="E778" i="5"/>
  <c r="E779" i="5"/>
  <c r="X779" i="5" s="1"/>
  <c r="E780" i="5"/>
  <c r="X780" i="5" s="1"/>
  <c r="E781" i="5"/>
  <c r="X781" i="5" s="1"/>
  <c r="E782" i="5"/>
  <c r="E783" i="5"/>
  <c r="E784" i="5"/>
  <c r="E785" i="5"/>
  <c r="E786" i="5"/>
  <c r="E787" i="5"/>
  <c r="X787" i="5" s="1"/>
  <c r="E788" i="5"/>
  <c r="X788" i="5" s="1"/>
  <c r="E789" i="5"/>
  <c r="X789" i="5" s="1"/>
  <c r="E790" i="5"/>
  <c r="E791" i="5"/>
  <c r="E792" i="5"/>
  <c r="E793" i="5"/>
  <c r="E794" i="5"/>
  <c r="E795" i="5"/>
  <c r="X795" i="5" s="1"/>
  <c r="E796" i="5"/>
  <c r="X796" i="5" s="1"/>
  <c r="E797" i="5"/>
  <c r="X797" i="5" s="1"/>
  <c r="E798" i="5"/>
  <c r="E799" i="5"/>
  <c r="E800" i="5"/>
  <c r="E801" i="5"/>
  <c r="E802" i="5"/>
  <c r="E803" i="5"/>
  <c r="X803" i="5" s="1"/>
  <c r="E804" i="5"/>
  <c r="X804" i="5" s="1"/>
  <c r="E805" i="5"/>
  <c r="X805" i="5" s="1"/>
  <c r="E806" i="5"/>
  <c r="E807" i="5"/>
  <c r="E808" i="5"/>
  <c r="E809" i="5"/>
  <c r="E810" i="5"/>
  <c r="E811" i="5"/>
  <c r="X811" i="5" s="1"/>
  <c r="E812" i="5"/>
  <c r="X812" i="5" s="1"/>
  <c r="E813" i="5"/>
  <c r="X813" i="5" s="1"/>
  <c r="E814" i="5"/>
  <c r="E815" i="5"/>
  <c r="E816" i="5"/>
  <c r="E817" i="5"/>
  <c r="E818" i="5"/>
  <c r="E819" i="5"/>
  <c r="X819" i="5" s="1"/>
  <c r="E820" i="5"/>
  <c r="X820" i="5" s="1"/>
  <c r="E821" i="5"/>
  <c r="X821" i="5" s="1"/>
  <c r="E822" i="5"/>
  <c r="E823" i="5"/>
  <c r="E824" i="5"/>
  <c r="E825" i="5"/>
  <c r="E826" i="5"/>
  <c r="E827" i="5"/>
  <c r="X827" i="5" s="1"/>
  <c r="E828" i="5"/>
  <c r="X828" i="5" s="1"/>
  <c r="E829" i="5"/>
  <c r="X829" i="5" s="1"/>
  <c r="E830" i="5"/>
  <c r="E831" i="5"/>
  <c r="E832" i="5"/>
  <c r="E833" i="5"/>
  <c r="E834" i="5"/>
  <c r="E835" i="5"/>
  <c r="X835" i="5" s="1"/>
  <c r="E836" i="5"/>
  <c r="X836" i="5" s="1"/>
  <c r="E837" i="5"/>
  <c r="X837" i="5" s="1"/>
  <c r="E838" i="5"/>
  <c r="E839" i="5"/>
  <c r="E840" i="5"/>
  <c r="E841" i="5"/>
  <c r="E842" i="5"/>
  <c r="E843" i="5"/>
  <c r="X843" i="5" s="1"/>
  <c r="E844" i="5"/>
  <c r="X844" i="5" s="1"/>
  <c r="E845" i="5"/>
  <c r="X845" i="5" s="1"/>
  <c r="E846" i="5"/>
  <c r="E847" i="5"/>
  <c r="E848" i="5"/>
  <c r="E849" i="5"/>
  <c r="E850" i="5"/>
  <c r="E851" i="5"/>
  <c r="X851" i="5" s="1"/>
  <c r="E852" i="5"/>
  <c r="E853" i="5"/>
  <c r="X853" i="5" s="1"/>
  <c r="E854" i="5"/>
  <c r="E855" i="5"/>
  <c r="E856" i="5"/>
  <c r="E857" i="5"/>
  <c r="E858" i="5"/>
  <c r="E859" i="5"/>
  <c r="X859" i="5" s="1"/>
  <c r="E860" i="5"/>
  <c r="X860" i="5" s="1"/>
  <c r="E861" i="5"/>
  <c r="X861" i="5" s="1"/>
  <c r="E862" i="5"/>
  <c r="E863" i="5"/>
  <c r="E864" i="5"/>
  <c r="E865" i="5"/>
  <c r="E866" i="5"/>
  <c r="E867" i="5"/>
  <c r="X867" i="5" s="1"/>
  <c r="E868" i="5"/>
  <c r="E869" i="5"/>
  <c r="X869" i="5" s="1"/>
  <c r="E870" i="5"/>
  <c r="E871" i="5"/>
  <c r="E872" i="5"/>
  <c r="E873" i="5"/>
  <c r="E874" i="5"/>
  <c r="E875" i="5"/>
  <c r="X875" i="5" s="1"/>
  <c r="E876" i="5"/>
  <c r="X876" i="5" s="1"/>
  <c r="E877" i="5"/>
  <c r="X877" i="5" s="1"/>
  <c r="E878" i="5"/>
  <c r="E879" i="5"/>
  <c r="E880" i="5"/>
  <c r="E881" i="5"/>
  <c r="E882" i="5"/>
  <c r="E883" i="5"/>
  <c r="X883" i="5" s="1"/>
  <c r="E884" i="5"/>
  <c r="E885" i="5"/>
  <c r="X885" i="5" s="1"/>
  <c r="E886" i="5"/>
  <c r="E887" i="5"/>
  <c r="E888" i="5"/>
  <c r="E889" i="5"/>
  <c r="E890" i="5"/>
  <c r="E891" i="5"/>
  <c r="X891" i="5" s="1"/>
  <c r="E892" i="5"/>
  <c r="E893" i="5"/>
  <c r="X893" i="5" s="1"/>
  <c r="E894" i="5"/>
  <c r="E895" i="5"/>
  <c r="E896" i="5"/>
  <c r="E897" i="5"/>
  <c r="E898" i="5"/>
  <c r="E899" i="5"/>
  <c r="X899" i="5" s="1"/>
  <c r="E900" i="5"/>
  <c r="E901" i="5"/>
  <c r="X901" i="5" s="1"/>
  <c r="E902" i="5"/>
  <c r="E903" i="5"/>
  <c r="E904" i="5"/>
  <c r="E905" i="5"/>
  <c r="E906" i="5"/>
  <c r="E907" i="5"/>
  <c r="X907" i="5" s="1"/>
  <c r="E908" i="5"/>
  <c r="X908" i="5" s="1"/>
  <c r="E909" i="5"/>
  <c r="X909" i="5" s="1"/>
  <c r="E910" i="5"/>
  <c r="E911" i="5"/>
  <c r="E912" i="5"/>
  <c r="E913" i="5"/>
  <c r="E914" i="5"/>
  <c r="E915" i="5"/>
  <c r="X915" i="5" s="1"/>
  <c r="E916" i="5"/>
  <c r="E917" i="5"/>
  <c r="X917" i="5" s="1"/>
  <c r="E918" i="5"/>
  <c r="E919" i="5"/>
  <c r="E920" i="5"/>
  <c r="E921" i="5"/>
  <c r="E922" i="5"/>
  <c r="E923" i="5"/>
  <c r="X923" i="5" s="1"/>
  <c r="E924" i="5"/>
  <c r="X924" i="5" s="1"/>
  <c r="E925" i="5"/>
  <c r="X925" i="5" s="1"/>
  <c r="E926" i="5"/>
  <c r="E927" i="5"/>
  <c r="E928" i="5"/>
  <c r="E929" i="5"/>
  <c r="E930" i="5"/>
  <c r="E931" i="5"/>
  <c r="X931" i="5" s="1"/>
  <c r="E932" i="5"/>
  <c r="E933" i="5"/>
  <c r="X933" i="5" s="1"/>
  <c r="E934" i="5"/>
  <c r="E935" i="5"/>
  <c r="E936" i="5"/>
  <c r="E937" i="5"/>
  <c r="E938" i="5"/>
  <c r="E939" i="5"/>
  <c r="X939" i="5" s="1"/>
  <c r="E940" i="5"/>
  <c r="X940" i="5" s="1"/>
  <c r="E941" i="5"/>
  <c r="X941" i="5" s="1"/>
  <c r="E942" i="5"/>
  <c r="E943" i="5"/>
  <c r="E944" i="5"/>
  <c r="E945" i="5"/>
  <c r="E946" i="5"/>
  <c r="E947" i="5"/>
  <c r="X947" i="5" s="1"/>
  <c r="E948" i="5"/>
  <c r="X948" i="5" s="1"/>
  <c r="E949" i="5"/>
  <c r="X949" i="5" s="1"/>
  <c r="E950" i="5"/>
  <c r="E951" i="5"/>
  <c r="E952" i="5"/>
  <c r="E953" i="5"/>
  <c r="E954" i="5"/>
  <c r="E955" i="5"/>
  <c r="X955" i="5" s="1"/>
  <c r="E956" i="5"/>
  <c r="E957" i="5"/>
  <c r="X957" i="5" s="1"/>
  <c r="E958" i="5"/>
  <c r="E959" i="5"/>
  <c r="E960" i="5"/>
  <c r="E961" i="5"/>
  <c r="E962" i="5"/>
  <c r="E963" i="5"/>
  <c r="X963" i="5" s="1"/>
  <c r="E964" i="5"/>
  <c r="E965" i="5"/>
  <c r="X965" i="5" s="1"/>
  <c r="E966" i="5"/>
  <c r="E967" i="5"/>
  <c r="E968" i="5"/>
  <c r="E969" i="5"/>
  <c r="E970" i="5"/>
  <c r="E971" i="5"/>
  <c r="X971" i="5" s="1"/>
  <c r="E972" i="5"/>
  <c r="E973" i="5"/>
  <c r="X973" i="5" s="1"/>
  <c r="E974" i="5"/>
  <c r="E975" i="5"/>
  <c r="E976" i="5"/>
  <c r="E977" i="5"/>
  <c r="E978" i="5"/>
  <c r="E979" i="5"/>
  <c r="X979" i="5" s="1"/>
  <c r="E980" i="5"/>
  <c r="E981" i="5"/>
  <c r="X981" i="5" s="1"/>
  <c r="E982" i="5"/>
  <c r="E983" i="5"/>
  <c r="E984" i="5"/>
  <c r="E985" i="5"/>
  <c r="E986" i="5"/>
  <c r="E987" i="5"/>
  <c r="X987" i="5" s="1"/>
  <c r="E988" i="5"/>
  <c r="E989" i="5"/>
  <c r="X989" i="5" s="1"/>
  <c r="E990" i="5"/>
  <c r="E991" i="5"/>
  <c r="E992" i="5"/>
  <c r="E993" i="5"/>
  <c r="E994" i="5"/>
  <c r="E995" i="5"/>
  <c r="X995" i="5" s="1"/>
  <c r="E996" i="5"/>
  <c r="E997" i="5"/>
  <c r="X997" i="5" s="1"/>
  <c r="E998" i="5"/>
  <c r="E999" i="5"/>
  <c r="E1000" i="5"/>
  <c r="E1001" i="5"/>
  <c r="E1002" i="5"/>
  <c r="E1003" i="5"/>
  <c r="X1003" i="5" s="1"/>
  <c r="E1004" i="5"/>
  <c r="E1005" i="5"/>
  <c r="X1005" i="5" s="1"/>
  <c r="E1006" i="5"/>
  <c r="E1007" i="5"/>
  <c r="E1008" i="5"/>
  <c r="E1009" i="5"/>
  <c r="E1010" i="5"/>
  <c r="E1011" i="5"/>
  <c r="X1011" i="5" s="1"/>
  <c r="E1012" i="5"/>
  <c r="E1013" i="5"/>
  <c r="X1013" i="5" s="1"/>
  <c r="E1014" i="5"/>
  <c r="E1015" i="5"/>
  <c r="E1016" i="5"/>
  <c r="E1017" i="5"/>
  <c r="E1018" i="5"/>
  <c r="E1019" i="5"/>
  <c r="X1019" i="5" s="1"/>
  <c r="E1020" i="5"/>
  <c r="E1021" i="5"/>
  <c r="X1021" i="5" s="1"/>
  <c r="E1022" i="5"/>
  <c r="E1023" i="5"/>
  <c r="E1024" i="5"/>
  <c r="E1025" i="5"/>
  <c r="E1026" i="5"/>
  <c r="E1027" i="5"/>
  <c r="X1027" i="5" s="1"/>
  <c r="E1028" i="5"/>
  <c r="E1029" i="5"/>
  <c r="X1029" i="5" s="1"/>
  <c r="E1030" i="5"/>
  <c r="E1031" i="5"/>
  <c r="E1032" i="5"/>
  <c r="E1033" i="5"/>
  <c r="E1034" i="5"/>
  <c r="E1035" i="5"/>
  <c r="E1036" i="5"/>
  <c r="E1037" i="5"/>
  <c r="X1037" i="5" s="1"/>
  <c r="E1038" i="5"/>
  <c r="E1039" i="5"/>
  <c r="E1040" i="5"/>
  <c r="E1041" i="5"/>
  <c r="E1042" i="5"/>
  <c r="E1043" i="5"/>
  <c r="X1043" i="5" s="1"/>
  <c r="E1044" i="5"/>
  <c r="E1045" i="5"/>
  <c r="X1045" i="5" s="1"/>
  <c r="E1046" i="5"/>
  <c r="E1047" i="5"/>
  <c r="E1048" i="5"/>
  <c r="E1049" i="5"/>
  <c r="E1050" i="5"/>
  <c r="E1051" i="5"/>
  <c r="X1051" i="5" s="1"/>
  <c r="E1052" i="5"/>
  <c r="E1053" i="5"/>
  <c r="X1053" i="5" s="1"/>
  <c r="E1054" i="5"/>
  <c r="E1055" i="5"/>
  <c r="E1056" i="5"/>
  <c r="E1057" i="5"/>
  <c r="E1058" i="5"/>
  <c r="E1059" i="5"/>
  <c r="X1059" i="5" s="1"/>
  <c r="E1060" i="5"/>
  <c r="E1061" i="5"/>
  <c r="X1061" i="5" s="1"/>
  <c r="E1062" i="5"/>
  <c r="E1063" i="5"/>
  <c r="E1064" i="5"/>
  <c r="E1065" i="5"/>
  <c r="E1066" i="5"/>
  <c r="E1067" i="5"/>
  <c r="X1067" i="5" s="1"/>
  <c r="E1068" i="5"/>
  <c r="E1069" i="5"/>
  <c r="X1069" i="5" s="1"/>
  <c r="E1070" i="5"/>
  <c r="E1071" i="5"/>
  <c r="E1072" i="5"/>
  <c r="E1073" i="5"/>
  <c r="E1074" i="5"/>
  <c r="E1075" i="5"/>
  <c r="X1075" i="5" s="1"/>
  <c r="E1076" i="5"/>
  <c r="E1077" i="5"/>
  <c r="X1077" i="5" s="1"/>
  <c r="E1078" i="5"/>
  <c r="E1079" i="5"/>
  <c r="E1080" i="5"/>
  <c r="E1081" i="5"/>
  <c r="E1082" i="5"/>
  <c r="E1083" i="5"/>
  <c r="X1083" i="5" s="1"/>
  <c r="E1084" i="5"/>
  <c r="E1085" i="5"/>
  <c r="X1085" i="5" s="1"/>
  <c r="E1086" i="5"/>
  <c r="E1087" i="5"/>
  <c r="E1088" i="5"/>
  <c r="E1089" i="5"/>
  <c r="E1090" i="5"/>
  <c r="E1091" i="5"/>
  <c r="X1091" i="5" s="1"/>
  <c r="E1092" i="5"/>
  <c r="E1093" i="5"/>
  <c r="X1093" i="5" s="1"/>
  <c r="E1094" i="5"/>
  <c r="E1095" i="5"/>
  <c r="E1096" i="5"/>
  <c r="E1097" i="5"/>
  <c r="E1098" i="5"/>
  <c r="E1099" i="5"/>
  <c r="X1099" i="5" s="1"/>
  <c r="E1100" i="5"/>
  <c r="E1101" i="5"/>
  <c r="X1101" i="5" s="1"/>
  <c r="E1102" i="5"/>
  <c r="E1103" i="5"/>
  <c r="E1104" i="5"/>
  <c r="E1105" i="5"/>
  <c r="E1106" i="5"/>
  <c r="E1107" i="5"/>
  <c r="X1107" i="5" s="1"/>
  <c r="E1108" i="5"/>
  <c r="E1109" i="5"/>
  <c r="X1109" i="5" s="1"/>
  <c r="E1110" i="5"/>
  <c r="E1111" i="5"/>
  <c r="E1112" i="5"/>
  <c r="E1113" i="5"/>
  <c r="E1114" i="5"/>
  <c r="E1115" i="5"/>
  <c r="X1115" i="5" s="1"/>
  <c r="E1116" i="5"/>
  <c r="E1117" i="5"/>
  <c r="X1117" i="5" s="1"/>
  <c r="E1118" i="5"/>
  <c r="E1119" i="5"/>
  <c r="E1120" i="5"/>
  <c r="E1121" i="5"/>
  <c r="E1122" i="5"/>
  <c r="E1123" i="5"/>
  <c r="X1123" i="5" s="1"/>
  <c r="E1124" i="5"/>
  <c r="E1125" i="5"/>
  <c r="X1125" i="5" s="1"/>
  <c r="E1126" i="5"/>
  <c r="E1127" i="5"/>
  <c r="E1128" i="5"/>
  <c r="E1129" i="5"/>
  <c r="E1130" i="5"/>
  <c r="E1131" i="5"/>
  <c r="X1131" i="5" s="1"/>
  <c r="E1132" i="5"/>
  <c r="X1132" i="5" s="1"/>
  <c r="E1133" i="5"/>
  <c r="X1133" i="5" s="1"/>
  <c r="E1134" i="5"/>
  <c r="E1135" i="5"/>
  <c r="E1136" i="5"/>
  <c r="E1137" i="5"/>
  <c r="E1138" i="5"/>
  <c r="E1139" i="5"/>
  <c r="X1139" i="5" s="1"/>
  <c r="E1140" i="5"/>
  <c r="E1141" i="5"/>
  <c r="X1141" i="5" s="1"/>
  <c r="E1142" i="5"/>
  <c r="E1143" i="5"/>
  <c r="E1144" i="5"/>
  <c r="E1145" i="5"/>
  <c r="E1146" i="5"/>
  <c r="E1147" i="5"/>
  <c r="X1147" i="5" s="1"/>
  <c r="E1148" i="5"/>
  <c r="E1149" i="5"/>
  <c r="X1149" i="5" s="1"/>
  <c r="E1150" i="5"/>
  <c r="E1151" i="5"/>
  <c r="E1152" i="5"/>
  <c r="E1153" i="5"/>
  <c r="E1154" i="5"/>
  <c r="E1155" i="5"/>
  <c r="X1155" i="5" s="1"/>
  <c r="E1156" i="5"/>
  <c r="X1156" i="5" s="1"/>
  <c r="E1157" i="5"/>
  <c r="X1157" i="5" s="1"/>
  <c r="E1158" i="5"/>
  <c r="E1159" i="5"/>
  <c r="E1160" i="5"/>
  <c r="E1161" i="5"/>
  <c r="E1162" i="5"/>
  <c r="E1163" i="5"/>
  <c r="X1163" i="5" s="1"/>
  <c r="E1164" i="5"/>
  <c r="E1165" i="5"/>
  <c r="X1165" i="5" s="1"/>
  <c r="E1166" i="5"/>
  <c r="E1167" i="5"/>
  <c r="E1168" i="5"/>
  <c r="E1169" i="5"/>
  <c r="E1170" i="5"/>
  <c r="E1171" i="5"/>
  <c r="X1171" i="5" s="1"/>
  <c r="E1172" i="5"/>
  <c r="X1172" i="5" s="1"/>
  <c r="E1173" i="5"/>
  <c r="X1173" i="5" s="1"/>
  <c r="E1174" i="5"/>
  <c r="E1175" i="5"/>
  <c r="E1176" i="5"/>
  <c r="E1177" i="5"/>
  <c r="E1178" i="5"/>
  <c r="E1179" i="5"/>
  <c r="X1179" i="5" s="1"/>
  <c r="E1180" i="5"/>
  <c r="E1181" i="5"/>
  <c r="X1181" i="5" s="1"/>
  <c r="E1182" i="5"/>
  <c r="E1183" i="5"/>
  <c r="E1184" i="5"/>
  <c r="E1185" i="5"/>
  <c r="E1186" i="5"/>
  <c r="E1187" i="5"/>
  <c r="X1187" i="5" s="1"/>
  <c r="E1188" i="5"/>
  <c r="E1189" i="5"/>
  <c r="X1189" i="5" s="1"/>
  <c r="E1190" i="5"/>
  <c r="E1191" i="5"/>
  <c r="E1192" i="5"/>
  <c r="E1193" i="5"/>
  <c r="E1194" i="5"/>
  <c r="E1195" i="5"/>
  <c r="X1195" i="5" s="1"/>
  <c r="E1196" i="5"/>
  <c r="E1197" i="5"/>
  <c r="X1197" i="5" s="1"/>
  <c r="E1198" i="5"/>
  <c r="E1199" i="5"/>
  <c r="E1200" i="5"/>
  <c r="E1201" i="5"/>
  <c r="E1202" i="5"/>
  <c r="E1203" i="5"/>
  <c r="X1203" i="5" s="1"/>
  <c r="E1204" i="5"/>
  <c r="E1205" i="5"/>
  <c r="X1205" i="5" s="1"/>
  <c r="E1206" i="5"/>
  <c r="E1207" i="5"/>
  <c r="E1208" i="5"/>
  <c r="E1209" i="5"/>
  <c r="E1210" i="5"/>
  <c r="E1211" i="5"/>
  <c r="X1211" i="5" s="1"/>
  <c r="E1212" i="5"/>
  <c r="X1212" i="5" s="1"/>
  <c r="E1213" i="5"/>
  <c r="X1213" i="5" s="1"/>
  <c r="E1214" i="5"/>
  <c r="E1215" i="5"/>
  <c r="E1216" i="5"/>
  <c r="E1217" i="5"/>
  <c r="E1218" i="5"/>
  <c r="E1219" i="5"/>
  <c r="X1219" i="5" s="1"/>
  <c r="E1220" i="5"/>
  <c r="X1220" i="5" s="1"/>
  <c r="E1221" i="5"/>
  <c r="X1221" i="5" s="1"/>
  <c r="E1222" i="5"/>
  <c r="E1223" i="5"/>
  <c r="E1224" i="5"/>
  <c r="E1225" i="5"/>
  <c r="E1226" i="5"/>
  <c r="E1227" i="5"/>
  <c r="X1227" i="5" s="1"/>
  <c r="E1228" i="5"/>
  <c r="E1229" i="5"/>
  <c r="X1229" i="5" s="1"/>
  <c r="E1230" i="5"/>
  <c r="E1231" i="5"/>
  <c r="E1232" i="5"/>
  <c r="E1233" i="5"/>
  <c r="E1234" i="5"/>
  <c r="E1235" i="5"/>
  <c r="X1235" i="5" s="1"/>
  <c r="E1236" i="5"/>
  <c r="X1236" i="5" s="1"/>
  <c r="E1237" i="5"/>
  <c r="X1237" i="5" s="1"/>
  <c r="E1238" i="5"/>
  <c r="E1239" i="5"/>
  <c r="E1240" i="5"/>
  <c r="E1241" i="5"/>
  <c r="E1242" i="5"/>
  <c r="E1243" i="5"/>
  <c r="X1243" i="5" s="1"/>
  <c r="E1244" i="5"/>
  <c r="E1245" i="5"/>
  <c r="X1245" i="5" s="1"/>
  <c r="E1246" i="5"/>
  <c r="E1247" i="5"/>
  <c r="E1248" i="5"/>
  <c r="E1249" i="5"/>
  <c r="E1250" i="5"/>
  <c r="E1251" i="5"/>
  <c r="X1251" i="5" s="1"/>
  <c r="E1252" i="5"/>
  <c r="X1252" i="5" s="1"/>
  <c r="E1253" i="5"/>
  <c r="X1253" i="5" s="1"/>
  <c r="E1254" i="5"/>
  <c r="E1255" i="5"/>
  <c r="E1256" i="5"/>
  <c r="E1257" i="5"/>
  <c r="E1258" i="5"/>
  <c r="E1259" i="5"/>
  <c r="X1259" i="5" s="1"/>
  <c r="E1260" i="5"/>
  <c r="X1260" i="5" s="1"/>
  <c r="E1261" i="5"/>
  <c r="X1261" i="5" s="1"/>
  <c r="E1262" i="5"/>
  <c r="E1263" i="5"/>
  <c r="E1264" i="5"/>
  <c r="E1265" i="5"/>
  <c r="E1266" i="5"/>
  <c r="E1267" i="5"/>
  <c r="X1267" i="5" s="1"/>
  <c r="E1268" i="5"/>
  <c r="X1268" i="5" s="1"/>
  <c r="E1269" i="5"/>
  <c r="X1269" i="5" s="1"/>
  <c r="E1270" i="5"/>
  <c r="E1271" i="5"/>
  <c r="E1272" i="5"/>
  <c r="E1273" i="5"/>
  <c r="E1274" i="5"/>
  <c r="E1275" i="5"/>
  <c r="X1275" i="5" s="1"/>
  <c r="E1276" i="5"/>
  <c r="X1276" i="5" s="1"/>
  <c r="E1277" i="5"/>
  <c r="X1277" i="5" s="1"/>
  <c r="E1278" i="5"/>
  <c r="E1279" i="5"/>
  <c r="E1280" i="5"/>
  <c r="E1281" i="5"/>
  <c r="E1282" i="5"/>
  <c r="E1283" i="5"/>
  <c r="X1283" i="5" s="1"/>
  <c r="E1284" i="5"/>
  <c r="X1284" i="5" s="1"/>
  <c r="E1285" i="5"/>
  <c r="X1285" i="5" s="1"/>
  <c r="E1286" i="5"/>
  <c r="E1287" i="5"/>
  <c r="E1288" i="5"/>
  <c r="E1289" i="5"/>
  <c r="E1290" i="5"/>
  <c r="E1291" i="5"/>
  <c r="X1291" i="5" s="1"/>
  <c r="E1292" i="5"/>
  <c r="E1293" i="5"/>
  <c r="X1293" i="5" s="1"/>
  <c r="E1294" i="5"/>
  <c r="E1295" i="5"/>
  <c r="E1296" i="5"/>
  <c r="E1297" i="5"/>
  <c r="E1298" i="5"/>
  <c r="E1299" i="5"/>
  <c r="X1299" i="5" s="1"/>
  <c r="E1300" i="5"/>
  <c r="X1300" i="5" s="1"/>
  <c r="E1301" i="5"/>
  <c r="X1301" i="5" s="1"/>
  <c r="E1302" i="5"/>
  <c r="E1303" i="5"/>
  <c r="E1304" i="5"/>
  <c r="E1305" i="5"/>
  <c r="E1306" i="5"/>
  <c r="E1307" i="5"/>
  <c r="X1307" i="5" s="1"/>
  <c r="E1308" i="5"/>
  <c r="X1308" i="5" s="1"/>
  <c r="E1309" i="5"/>
  <c r="X1309" i="5" s="1"/>
  <c r="E1310" i="5"/>
  <c r="E1311" i="5"/>
  <c r="E1312" i="5"/>
  <c r="E1313" i="5"/>
  <c r="E1314" i="5"/>
  <c r="E1315" i="5"/>
  <c r="X1315" i="5" s="1"/>
  <c r="E1316" i="5"/>
  <c r="X1316" i="5" s="1"/>
  <c r="E1317" i="5"/>
  <c r="X1317" i="5" s="1"/>
  <c r="E1318" i="5"/>
  <c r="E1319" i="5"/>
  <c r="E1320" i="5"/>
  <c r="E1321" i="5"/>
  <c r="E1322" i="5"/>
  <c r="E1323" i="5"/>
  <c r="E1324" i="5"/>
  <c r="X1324" i="5" s="1"/>
  <c r="E1325" i="5"/>
  <c r="X1325" i="5" s="1"/>
  <c r="E1326" i="5"/>
  <c r="E1327" i="5"/>
  <c r="E1328" i="5"/>
  <c r="E1329" i="5"/>
  <c r="E1330" i="5"/>
  <c r="E1331" i="5"/>
  <c r="X1331" i="5" s="1"/>
  <c r="E1332" i="5"/>
  <c r="X1332" i="5" s="1"/>
  <c r="E1333" i="5"/>
  <c r="X1333" i="5" s="1"/>
  <c r="E1334" i="5"/>
  <c r="E1335" i="5"/>
  <c r="E1336" i="5"/>
  <c r="E1337" i="5"/>
  <c r="E1338" i="5"/>
  <c r="E1339" i="5"/>
  <c r="X1339" i="5" s="1"/>
  <c r="E1340" i="5"/>
  <c r="E1341" i="5"/>
  <c r="X1341" i="5" s="1"/>
  <c r="E1342" i="5"/>
  <c r="E1343" i="5"/>
  <c r="E1344" i="5"/>
  <c r="E1345" i="5"/>
  <c r="E1346" i="5"/>
  <c r="E1347" i="5"/>
  <c r="E1348" i="5"/>
  <c r="E1349" i="5"/>
  <c r="X1349" i="5" s="1"/>
  <c r="E1350" i="5"/>
  <c r="E1351" i="5"/>
  <c r="E1352" i="5"/>
  <c r="E1353" i="5"/>
  <c r="E1354" i="5"/>
  <c r="E1355" i="5"/>
  <c r="X1355" i="5" s="1"/>
  <c r="E1356" i="5"/>
  <c r="X1356" i="5" s="1"/>
  <c r="E1357" i="5"/>
  <c r="X1357" i="5" s="1"/>
  <c r="E1358" i="5"/>
  <c r="E1359" i="5"/>
  <c r="E1360" i="5"/>
  <c r="E1361" i="5"/>
  <c r="E1362" i="5"/>
  <c r="E1363" i="5"/>
  <c r="X1363" i="5" s="1"/>
  <c r="E1364" i="5"/>
  <c r="X1364" i="5" s="1"/>
  <c r="E1365" i="5"/>
  <c r="X1365" i="5" s="1"/>
  <c r="E1366" i="5"/>
  <c r="E1367" i="5"/>
  <c r="E1368" i="5"/>
  <c r="E1369" i="5"/>
  <c r="E1370" i="5"/>
  <c r="E1371" i="5"/>
  <c r="E1372" i="5"/>
  <c r="X1372" i="5" s="1"/>
  <c r="E1373" i="5"/>
  <c r="X1373" i="5" s="1"/>
  <c r="E1374" i="5"/>
  <c r="E1375" i="5"/>
  <c r="E1376" i="5"/>
  <c r="E1377" i="5"/>
  <c r="E1378" i="5"/>
  <c r="E1379" i="5"/>
  <c r="X1379" i="5" s="1"/>
  <c r="E1380" i="5"/>
  <c r="X1380" i="5" s="1"/>
  <c r="E1381" i="5"/>
  <c r="X1381" i="5" s="1"/>
  <c r="E1382" i="5"/>
  <c r="E1383" i="5"/>
  <c r="E1384" i="5"/>
  <c r="E1385" i="5"/>
  <c r="E1386" i="5"/>
  <c r="E1387" i="5"/>
  <c r="X1387" i="5" s="1"/>
  <c r="E1388" i="5"/>
  <c r="E1389" i="5"/>
  <c r="X1389" i="5" s="1"/>
  <c r="E1390" i="5"/>
  <c r="E1391" i="5"/>
  <c r="E1392" i="5"/>
  <c r="E1393" i="5"/>
  <c r="E1394" i="5"/>
  <c r="E1395" i="5"/>
  <c r="X1395" i="5" s="1"/>
  <c r="E1396" i="5"/>
  <c r="X1396" i="5" s="1"/>
  <c r="E1397" i="5"/>
  <c r="X1397" i="5" s="1"/>
  <c r="E1398" i="5"/>
  <c r="E1399" i="5"/>
  <c r="E1400" i="5"/>
  <c r="E1401" i="5"/>
  <c r="E1402" i="5"/>
  <c r="E1403" i="5"/>
  <c r="X1403" i="5" s="1"/>
  <c r="E1404" i="5"/>
  <c r="E1405" i="5"/>
  <c r="X1405" i="5" s="1"/>
  <c r="E1406" i="5"/>
  <c r="E1407" i="5"/>
  <c r="E1408" i="5"/>
  <c r="E1409" i="5"/>
  <c r="E1410" i="5"/>
  <c r="E1411" i="5"/>
  <c r="X1411" i="5" s="1"/>
  <c r="E1412" i="5"/>
  <c r="X1412" i="5" s="1"/>
  <c r="E1413" i="5"/>
  <c r="X1413" i="5" s="1"/>
  <c r="E1414" i="5"/>
  <c r="E1415" i="5"/>
  <c r="E1416" i="5"/>
  <c r="E1417" i="5"/>
  <c r="E1418" i="5"/>
  <c r="E1419" i="5"/>
  <c r="X1419" i="5" s="1"/>
  <c r="E1420" i="5"/>
  <c r="E1421" i="5"/>
  <c r="X1421" i="5" s="1"/>
  <c r="E1422" i="5"/>
  <c r="E1423" i="5"/>
  <c r="E1424" i="5"/>
  <c r="E1425" i="5"/>
  <c r="E1426" i="5"/>
  <c r="E1427" i="5"/>
  <c r="X1427" i="5" s="1"/>
  <c r="E1428" i="5"/>
  <c r="E1429" i="5"/>
  <c r="X1429" i="5" s="1"/>
  <c r="E1430" i="5"/>
  <c r="E1431" i="5"/>
  <c r="E1432" i="5"/>
  <c r="E1433" i="5"/>
  <c r="E1434" i="5"/>
  <c r="E1435" i="5"/>
  <c r="X1435" i="5" s="1"/>
  <c r="E1436" i="5"/>
  <c r="E1437" i="5"/>
  <c r="X1437" i="5" s="1"/>
  <c r="E1438" i="5"/>
  <c r="E1439" i="5"/>
  <c r="E1440" i="5"/>
  <c r="E1441" i="5"/>
  <c r="E1442" i="5"/>
  <c r="E1443" i="5"/>
  <c r="X1443" i="5" s="1"/>
  <c r="E1444" i="5"/>
  <c r="E1445" i="5"/>
  <c r="X1445" i="5" s="1"/>
  <c r="E1446" i="5"/>
  <c r="E1447" i="5"/>
  <c r="E1448" i="5"/>
  <c r="E1449" i="5"/>
  <c r="E1450" i="5"/>
  <c r="E1451" i="5"/>
  <c r="X1451" i="5" s="1"/>
  <c r="E1452" i="5"/>
  <c r="X1452" i="5" s="1"/>
  <c r="E1453" i="5"/>
  <c r="X1453" i="5" s="1"/>
  <c r="E1454" i="5"/>
  <c r="E1455" i="5"/>
  <c r="E1456" i="5"/>
  <c r="E1457" i="5"/>
  <c r="E1458" i="5"/>
  <c r="E1459" i="5"/>
  <c r="X1459" i="5" s="1"/>
  <c r="E1460" i="5"/>
  <c r="E1461" i="5"/>
  <c r="X1461" i="5" s="1"/>
  <c r="E1462" i="5"/>
  <c r="E1463" i="5"/>
  <c r="E1464" i="5"/>
  <c r="E1465" i="5"/>
  <c r="E1466" i="5"/>
  <c r="X1466" i="5" s="1"/>
  <c r="E1467" i="5"/>
  <c r="X1467" i="5" s="1"/>
  <c r="E1468" i="5"/>
  <c r="X1468" i="5" s="1"/>
  <c r="E1469" i="5"/>
  <c r="X1469" i="5" s="1"/>
  <c r="E1470" i="5"/>
  <c r="E1471" i="5"/>
  <c r="E1472" i="5"/>
  <c r="E1473" i="5"/>
  <c r="E1474" i="5"/>
  <c r="E1475" i="5"/>
  <c r="X1475" i="5" s="1"/>
  <c r="E1476" i="5"/>
  <c r="E1477" i="5"/>
  <c r="X1477" i="5" s="1"/>
  <c r="E1478" i="5"/>
  <c r="E1479" i="5"/>
  <c r="X1479" i="5" s="1"/>
  <c r="E1480" i="5"/>
  <c r="E1481" i="5"/>
  <c r="E1482" i="5"/>
  <c r="E1483" i="5"/>
  <c r="X1483" i="5" s="1"/>
  <c r="E1484" i="5"/>
  <c r="E1485" i="5"/>
  <c r="X1485" i="5" s="1"/>
  <c r="E1486" i="5"/>
  <c r="E1487" i="5"/>
  <c r="E1488" i="5"/>
  <c r="E1489" i="5"/>
  <c r="E1490" i="5"/>
  <c r="E1491" i="5"/>
  <c r="X1491" i="5" s="1"/>
  <c r="E1492" i="5"/>
  <c r="X1492" i="5" s="1"/>
  <c r="E1493" i="5"/>
  <c r="X1493" i="5" s="1"/>
  <c r="E1494" i="5"/>
  <c r="E1495" i="5"/>
  <c r="E1496" i="5"/>
  <c r="E1497" i="5"/>
  <c r="E1498" i="5"/>
  <c r="E1499" i="5"/>
  <c r="X1499" i="5" s="1"/>
  <c r="E1500" i="5"/>
  <c r="E1501" i="5"/>
  <c r="X1501" i="5" s="1"/>
  <c r="E1502" i="5"/>
  <c r="E1503" i="5"/>
  <c r="E1504" i="5"/>
  <c r="E1505" i="5"/>
  <c r="E1506" i="5"/>
  <c r="E1507" i="5"/>
  <c r="X1507" i="5" s="1"/>
  <c r="E1508" i="5"/>
  <c r="X1508" i="5" s="1"/>
  <c r="E1509" i="5"/>
  <c r="X1509" i="5" s="1"/>
  <c r="E1510" i="5"/>
  <c r="E1511" i="5"/>
  <c r="E1512" i="5"/>
  <c r="E1513" i="5"/>
  <c r="E1514" i="5"/>
  <c r="E1515" i="5"/>
  <c r="X1515" i="5" s="1"/>
  <c r="E1516" i="5"/>
  <c r="E1517" i="5"/>
  <c r="X1517" i="5" s="1"/>
  <c r="E1518" i="5"/>
  <c r="E1519" i="5"/>
  <c r="E1520" i="5"/>
  <c r="E1521" i="5"/>
  <c r="E1522" i="5"/>
  <c r="E1523" i="5"/>
  <c r="X1523" i="5" s="1"/>
  <c r="E1524" i="5"/>
  <c r="X1524" i="5" s="1"/>
  <c r="E1525" i="5"/>
  <c r="X1525" i="5" s="1"/>
  <c r="E1526" i="5"/>
  <c r="E1527" i="5"/>
  <c r="E1528" i="5"/>
  <c r="E1529" i="5"/>
  <c r="E1530" i="5"/>
  <c r="E1531" i="5"/>
  <c r="X1531" i="5" s="1"/>
  <c r="E1532" i="5"/>
  <c r="E1533" i="5"/>
  <c r="X1533" i="5" s="1"/>
  <c r="E1534" i="5"/>
  <c r="E1535" i="5"/>
  <c r="E1536" i="5"/>
  <c r="E1537" i="5"/>
  <c r="E1538" i="5"/>
  <c r="E1539" i="5"/>
  <c r="X1539" i="5" s="1"/>
  <c r="E1540" i="5"/>
  <c r="E1541" i="5"/>
  <c r="X1541" i="5" s="1"/>
  <c r="E1542" i="5"/>
  <c r="E1543" i="5"/>
  <c r="E1544" i="5"/>
  <c r="E1545" i="5"/>
  <c r="E1546" i="5"/>
  <c r="E1547" i="5"/>
  <c r="X1547" i="5" s="1"/>
  <c r="E1548" i="5"/>
  <c r="E1549" i="5"/>
  <c r="X1549" i="5" s="1"/>
  <c r="E1550" i="5"/>
  <c r="E1551" i="5"/>
  <c r="E1552" i="5"/>
  <c r="E1553" i="5"/>
  <c r="E1554" i="5"/>
  <c r="E1555" i="5"/>
  <c r="X1555" i="5" s="1"/>
  <c r="E1556" i="5"/>
  <c r="E1557" i="5"/>
  <c r="X1557" i="5" s="1"/>
  <c r="E1558" i="5"/>
  <c r="E1559" i="5"/>
  <c r="E1560" i="5"/>
  <c r="E1561" i="5"/>
  <c r="E1562" i="5"/>
  <c r="E1563" i="5"/>
  <c r="X1563" i="5" s="1"/>
  <c r="E1564" i="5"/>
  <c r="E1565" i="5"/>
  <c r="X1565" i="5" s="1"/>
  <c r="E1566" i="5"/>
  <c r="E1567" i="5"/>
  <c r="E1568" i="5"/>
  <c r="E1569" i="5"/>
  <c r="E1570" i="5"/>
  <c r="E1571" i="5"/>
  <c r="X1571" i="5" s="1"/>
  <c r="E1572" i="5"/>
  <c r="E1573" i="5"/>
  <c r="X1573" i="5" s="1"/>
  <c r="E1574" i="5"/>
  <c r="E1575" i="5"/>
  <c r="E1576" i="5"/>
  <c r="E1577" i="5"/>
  <c r="E1578" i="5"/>
  <c r="E1579" i="5"/>
  <c r="X1579" i="5" s="1"/>
  <c r="E1580" i="5"/>
  <c r="E1581" i="5"/>
  <c r="X1581" i="5" s="1"/>
  <c r="E1582" i="5"/>
  <c r="E1583" i="5"/>
  <c r="E1584" i="5"/>
  <c r="E1585" i="5"/>
  <c r="E1586" i="5"/>
  <c r="E1587" i="5"/>
  <c r="X1587" i="5" s="1"/>
  <c r="E1588" i="5"/>
  <c r="E1589" i="5"/>
  <c r="X1589" i="5" s="1"/>
  <c r="E1590" i="5"/>
  <c r="E1591" i="5"/>
  <c r="E1592" i="5"/>
  <c r="E1593" i="5"/>
  <c r="E1594" i="5"/>
  <c r="E1595" i="5"/>
  <c r="X1595" i="5" s="1"/>
  <c r="E1596" i="5"/>
  <c r="E1597" i="5"/>
  <c r="X1597" i="5" s="1"/>
  <c r="E1598" i="5"/>
  <c r="E1599" i="5"/>
  <c r="E1600" i="5"/>
  <c r="E1601" i="5"/>
  <c r="E1602" i="5"/>
  <c r="E1603" i="5"/>
  <c r="X1603" i="5" s="1"/>
  <c r="E1604" i="5"/>
  <c r="E1605" i="5"/>
  <c r="X1605" i="5" s="1"/>
  <c r="E1606" i="5"/>
  <c r="E1607" i="5"/>
  <c r="E1608" i="5"/>
  <c r="E1609" i="5"/>
  <c r="E1610" i="5"/>
  <c r="E1611" i="5"/>
  <c r="X1611" i="5" s="1"/>
  <c r="E1612" i="5"/>
  <c r="E1613" i="5"/>
  <c r="X1613" i="5" s="1"/>
  <c r="E1614" i="5"/>
  <c r="E1615" i="5"/>
  <c r="E1616" i="5"/>
  <c r="E1617" i="5"/>
  <c r="E1618" i="5"/>
  <c r="E1619" i="5"/>
  <c r="E1620" i="5"/>
  <c r="X1620" i="5" s="1"/>
  <c r="E1621" i="5"/>
  <c r="X1621" i="5" s="1"/>
  <c r="E1622" i="5"/>
  <c r="E1623" i="5"/>
  <c r="E1624" i="5"/>
  <c r="E1625" i="5"/>
  <c r="E1626" i="5"/>
  <c r="E1627" i="5"/>
  <c r="X1627" i="5" s="1"/>
  <c r="E1628" i="5"/>
  <c r="X1628" i="5" s="1"/>
  <c r="E1629" i="5"/>
  <c r="X1629" i="5" s="1"/>
  <c r="E1630" i="5"/>
  <c r="E1631" i="5"/>
  <c r="E1632" i="5"/>
  <c r="E1633" i="5"/>
  <c r="E1634" i="5"/>
  <c r="E1635" i="5"/>
  <c r="X1635" i="5" s="1"/>
  <c r="E1636" i="5"/>
  <c r="X1636" i="5" s="1"/>
  <c r="E1637" i="5"/>
  <c r="X1637" i="5" s="1"/>
  <c r="E1638" i="5"/>
  <c r="E1639" i="5"/>
  <c r="E1640" i="5"/>
  <c r="E1641" i="5"/>
  <c r="E1642" i="5"/>
  <c r="E1643" i="5"/>
  <c r="X1643" i="5" s="1"/>
  <c r="E1644" i="5"/>
  <c r="E1645" i="5"/>
  <c r="X1645" i="5" s="1"/>
  <c r="E1646" i="5"/>
  <c r="E1647" i="5"/>
  <c r="E1648" i="5"/>
  <c r="E1649" i="5"/>
  <c r="E1650" i="5"/>
  <c r="E1651" i="5"/>
  <c r="X1651" i="5" s="1"/>
  <c r="E1652" i="5"/>
  <c r="E1653" i="5"/>
  <c r="X1653" i="5" s="1"/>
  <c r="E1654" i="5"/>
  <c r="E1655" i="5"/>
  <c r="E1656" i="5"/>
  <c r="E1657" i="5"/>
  <c r="E1658" i="5"/>
  <c r="E1659" i="5"/>
  <c r="X1659" i="5" s="1"/>
  <c r="E1660" i="5"/>
  <c r="E1661" i="5"/>
  <c r="X1661" i="5" s="1"/>
  <c r="E1662" i="5"/>
  <c r="E1663" i="5"/>
  <c r="E1664" i="5"/>
  <c r="E1665" i="5"/>
  <c r="E1666" i="5"/>
  <c r="E1667" i="5"/>
  <c r="X1667" i="5" s="1"/>
  <c r="E1668" i="5"/>
  <c r="E1669" i="5"/>
  <c r="X1669" i="5" s="1"/>
  <c r="E1670" i="5"/>
  <c r="E1671" i="5"/>
  <c r="E1672" i="5"/>
  <c r="E1673" i="5"/>
  <c r="E1674" i="5"/>
  <c r="E1675" i="5"/>
  <c r="X1675" i="5" s="1"/>
  <c r="E1676" i="5"/>
  <c r="X1676" i="5" s="1"/>
  <c r="E1677" i="5"/>
  <c r="X1677" i="5" s="1"/>
  <c r="E1678" i="5"/>
  <c r="E1679" i="5"/>
  <c r="E1680" i="5"/>
  <c r="E1681" i="5"/>
  <c r="E1682" i="5"/>
  <c r="E1683" i="5"/>
  <c r="X1683" i="5" s="1"/>
  <c r="E1684" i="5"/>
  <c r="E1685" i="5"/>
  <c r="X1685" i="5" s="1"/>
  <c r="E1686" i="5"/>
  <c r="E1687" i="5"/>
  <c r="E1688" i="5"/>
  <c r="E1689" i="5"/>
  <c r="E1690" i="5"/>
  <c r="E1691" i="5"/>
  <c r="X1691" i="5" s="1"/>
  <c r="E1692" i="5"/>
  <c r="X1692" i="5" s="1"/>
  <c r="E1693" i="5"/>
  <c r="X1693" i="5" s="1"/>
  <c r="E1694" i="5"/>
  <c r="E1695" i="5"/>
  <c r="E1696" i="5"/>
  <c r="E1697" i="5"/>
  <c r="E1698" i="5"/>
  <c r="E1699" i="5"/>
  <c r="X1699" i="5" s="1"/>
  <c r="E1700" i="5"/>
  <c r="E1701" i="5"/>
  <c r="X1701" i="5" s="1"/>
  <c r="E1702" i="5"/>
  <c r="E1703" i="5"/>
  <c r="E1704" i="5"/>
  <c r="E1705" i="5"/>
  <c r="E1706" i="5"/>
  <c r="E1707" i="5"/>
  <c r="X1707" i="5" s="1"/>
  <c r="E1708" i="5"/>
  <c r="X1708" i="5" s="1"/>
  <c r="E1709" i="5"/>
  <c r="X1709" i="5" s="1"/>
  <c r="E1710" i="5"/>
  <c r="E1711" i="5"/>
  <c r="E1712" i="5"/>
  <c r="E1713" i="5"/>
  <c r="E1714" i="5"/>
  <c r="E1715" i="5"/>
  <c r="X1715" i="5" s="1"/>
  <c r="E1716" i="5"/>
  <c r="E1717" i="5"/>
  <c r="X1717" i="5" s="1"/>
  <c r="E1718" i="5"/>
  <c r="E1719" i="5"/>
  <c r="E1720" i="5"/>
  <c r="E1721" i="5"/>
  <c r="E1722" i="5"/>
  <c r="E1723" i="5"/>
  <c r="X1723" i="5" s="1"/>
  <c r="E1724" i="5"/>
  <c r="E1725" i="5"/>
  <c r="X1725" i="5" s="1"/>
  <c r="E1726" i="5"/>
  <c r="E1727" i="5"/>
  <c r="E1728" i="5"/>
  <c r="E1729" i="5"/>
  <c r="E1730" i="5"/>
  <c r="E1731" i="5"/>
  <c r="X1731" i="5" s="1"/>
  <c r="E1732" i="5"/>
  <c r="X1732" i="5" s="1"/>
  <c r="E1733" i="5"/>
  <c r="X1733" i="5" s="1"/>
  <c r="E1734" i="5"/>
  <c r="E1735" i="5"/>
  <c r="E1736" i="5"/>
  <c r="E1737" i="5"/>
  <c r="E1738" i="5"/>
  <c r="E1739" i="5"/>
  <c r="X1739" i="5" s="1"/>
  <c r="E1740" i="5"/>
  <c r="E1741" i="5"/>
  <c r="X1741" i="5" s="1"/>
  <c r="E1742" i="5"/>
  <c r="E1743" i="5"/>
  <c r="E1744" i="5"/>
  <c r="E1745" i="5"/>
  <c r="E1746" i="5"/>
  <c r="E1747" i="5"/>
  <c r="X1747" i="5" s="1"/>
  <c r="E1748" i="5"/>
  <c r="X1748" i="5" s="1"/>
  <c r="E1749" i="5"/>
  <c r="X1749" i="5" s="1"/>
  <c r="E1750" i="5"/>
  <c r="E1751" i="5"/>
  <c r="E1752" i="5"/>
  <c r="E1753" i="5"/>
  <c r="E1754" i="5"/>
  <c r="E1755" i="5"/>
  <c r="E1756" i="5"/>
  <c r="X1756" i="5" s="1"/>
  <c r="E1757" i="5"/>
  <c r="X1757" i="5" s="1"/>
  <c r="E1758" i="5"/>
  <c r="E1759" i="5"/>
  <c r="E1760" i="5"/>
  <c r="E1761" i="5"/>
  <c r="E1762" i="5"/>
  <c r="E1763" i="5"/>
  <c r="X1763" i="5" s="1"/>
  <c r="E1764" i="5"/>
  <c r="X1764" i="5" s="1"/>
  <c r="E1765" i="5"/>
  <c r="X1765" i="5" s="1"/>
  <c r="E1766" i="5"/>
  <c r="E1767" i="5"/>
  <c r="E1768" i="5"/>
  <c r="E1769" i="5"/>
  <c r="E1770" i="5"/>
  <c r="E1771" i="5"/>
  <c r="X1771" i="5" s="1"/>
  <c r="E1772" i="5"/>
  <c r="E1773" i="5"/>
  <c r="X1773" i="5" s="1"/>
  <c r="E1774" i="5"/>
  <c r="E1775" i="5"/>
  <c r="E1776" i="5"/>
  <c r="E1777" i="5"/>
  <c r="E1778" i="5"/>
  <c r="E1779" i="5"/>
  <c r="X1779" i="5" s="1"/>
  <c r="E1780" i="5"/>
  <c r="E1781" i="5"/>
  <c r="X1781" i="5" s="1"/>
  <c r="E1782" i="5"/>
  <c r="E1783" i="5"/>
  <c r="E1784" i="5"/>
  <c r="E1785" i="5"/>
  <c r="E1786" i="5"/>
  <c r="E1787" i="5"/>
  <c r="X1787" i="5" s="1"/>
  <c r="E1788" i="5"/>
  <c r="E1789" i="5"/>
  <c r="X1789" i="5" s="1"/>
  <c r="E1790" i="5"/>
  <c r="E1791" i="5"/>
  <c r="E1792" i="5"/>
  <c r="E1793" i="5"/>
  <c r="E1794" i="5"/>
  <c r="E1795" i="5"/>
  <c r="X1795" i="5" s="1"/>
  <c r="E1796" i="5"/>
  <c r="E1797" i="5"/>
  <c r="X1797" i="5" s="1"/>
  <c r="E1798" i="5"/>
  <c r="E1799" i="5"/>
  <c r="E1800" i="5"/>
  <c r="E1801" i="5"/>
  <c r="E1802" i="5"/>
  <c r="E1803" i="5"/>
  <c r="X1803" i="5" s="1"/>
  <c r="E1804" i="5"/>
  <c r="E1805" i="5"/>
  <c r="X1805" i="5" s="1"/>
  <c r="E1806" i="5"/>
  <c r="E1807" i="5"/>
  <c r="E1808" i="5"/>
  <c r="E1809" i="5"/>
  <c r="E1810" i="5"/>
  <c r="E1811" i="5"/>
  <c r="X1811" i="5" s="1"/>
  <c r="E1812" i="5"/>
  <c r="E1813" i="5"/>
  <c r="X1813" i="5" s="1"/>
  <c r="E1814" i="5"/>
  <c r="E1815" i="5"/>
  <c r="E1816" i="5"/>
  <c r="E1817" i="5"/>
  <c r="E1818" i="5"/>
  <c r="E1819" i="5"/>
  <c r="X1819" i="5" s="1"/>
  <c r="E1820" i="5"/>
  <c r="X1820" i="5" s="1"/>
  <c r="E1821" i="5"/>
  <c r="X1821" i="5" s="1"/>
  <c r="E1822" i="5"/>
  <c r="E1823" i="5"/>
  <c r="E1824" i="5"/>
  <c r="E1825" i="5"/>
  <c r="E1826" i="5"/>
  <c r="E1827" i="5"/>
  <c r="X1827" i="5" s="1"/>
  <c r="E1828" i="5"/>
  <c r="X1828" i="5" s="1"/>
  <c r="E1829" i="5"/>
  <c r="X1829" i="5" s="1"/>
  <c r="E1830" i="5"/>
  <c r="E1831" i="5"/>
  <c r="E1832" i="5"/>
  <c r="E1833" i="5"/>
  <c r="E1834" i="5"/>
  <c r="E1835" i="5"/>
  <c r="X1835" i="5" s="1"/>
  <c r="E1836" i="5"/>
  <c r="E1837" i="5"/>
  <c r="X1837" i="5" s="1"/>
  <c r="E1838" i="5"/>
  <c r="E1839" i="5"/>
  <c r="E1840" i="5"/>
  <c r="E1841" i="5"/>
  <c r="E1842" i="5"/>
  <c r="E1843" i="5"/>
  <c r="X1843" i="5" s="1"/>
  <c r="E1844" i="5"/>
  <c r="X1844" i="5" s="1"/>
  <c r="E1845" i="5"/>
  <c r="X1845" i="5" s="1"/>
  <c r="E1846" i="5"/>
  <c r="E1847" i="5"/>
  <c r="E1848" i="5"/>
  <c r="E1849" i="5"/>
  <c r="E1850" i="5"/>
  <c r="E1851" i="5"/>
  <c r="X1851" i="5" s="1"/>
  <c r="E1852" i="5"/>
  <c r="E1853" i="5"/>
  <c r="X1853" i="5" s="1"/>
  <c r="E1854" i="5"/>
  <c r="E1855" i="5"/>
  <c r="E1856" i="5"/>
  <c r="E1857" i="5"/>
  <c r="E1858" i="5"/>
  <c r="E1859" i="5"/>
  <c r="X1859" i="5" s="1"/>
  <c r="E1860" i="5"/>
  <c r="E1861" i="5"/>
  <c r="X1861" i="5" s="1"/>
  <c r="E1862" i="5"/>
  <c r="E1863" i="5"/>
  <c r="E1864" i="5"/>
  <c r="E1865" i="5"/>
  <c r="E1866" i="5"/>
  <c r="E1867" i="5"/>
  <c r="E1868" i="5"/>
  <c r="E1869" i="5"/>
  <c r="X1869" i="5" s="1"/>
  <c r="E1870" i="5"/>
  <c r="E1871" i="5"/>
  <c r="E1872" i="5"/>
  <c r="E1873" i="5"/>
  <c r="E1874" i="5"/>
  <c r="E1875" i="5"/>
  <c r="X1875" i="5" s="1"/>
  <c r="E1876" i="5"/>
  <c r="E1877" i="5"/>
  <c r="X1877" i="5" s="1"/>
  <c r="E1878" i="5"/>
  <c r="E1879" i="5"/>
  <c r="E1880" i="5"/>
  <c r="E1881" i="5"/>
  <c r="E1882" i="5"/>
  <c r="E1883" i="5"/>
  <c r="X1883" i="5" s="1"/>
  <c r="E1884" i="5"/>
  <c r="X1884" i="5" s="1"/>
  <c r="E1885" i="5"/>
  <c r="X1885" i="5" s="1"/>
  <c r="E1886" i="5"/>
  <c r="E1887" i="5"/>
  <c r="E1888" i="5"/>
  <c r="E1889" i="5"/>
  <c r="E1890" i="5"/>
  <c r="E1891" i="5"/>
  <c r="X1891" i="5" s="1"/>
  <c r="E1892" i="5"/>
  <c r="X1892" i="5" s="1"/>
  <c r="E1893" i="5"/>
  <c r="X1893" i="5" s="1"/>
  <c r="E1894" i="5"/>
  <c r="E1895" i="5"/>
  <c r="E1896" i="5"/>
  <c r="E1897" i="5"/>
  <c r="E1898" i="5"/>
  <c r="E1899" i="5"/>
  <c r="X1899" i="5" s="1"/>
  <c r="E1900" i="5"/>
  <c r="E1901" i="5"/>
  <c r="X1901" i="5" s="1"/>
  <c r="E1902" i="5"/>
  <c r="E1903" i="5"/>
  <c r="E1904" i="5"/>
  <c r="E1905" i="5"/>
  <c r="E1906" i="5"/>
  <c r="E1907" i="5"/>
  <c r="X1907" i="5" s="1"/>
  <c r="E1908" i="5"/>
  <c r="X1908" i="5" s="1"/>
  <c r="E1909" i="5"/>
  <c r="X1909" i="5" s="1"/>
  <c r="E1910" i="5"/>
  <c r="E1911" i="5"/>
  <c r="E1912" i="5"/>
  <c r="E1913" i="5"/>
  <c r="E1914" i="5"/>
  <c r="E1915" i="5"/>
  <c r="X1915" i="5" s="1"/>
  <c r="E1916" i="5"/>
  <c r="X1916" i="5" s="1"/>
  <c r="E1917" i="5"/>
  <c r="X1917" i="5" s="1"/>
  <c r="E1918" i="5"/>
  <c r="E1919" i="5"/>
  <c r="E1920" i="5"/>
  <c r="E1921" i="5"/>
  <c r="E1922" i="5"/>
  <c r="E1923" i="5"/>
  <c r="X1923" i="5" s="1"/>
  <c r="E1924" i="5"/>
  <c r="X1924" i="5" s="1"/>
  <c r="E1925" i="5"/>
  <c r="X1925" i="5" s="1"/>
  <c r="E1926" i="5"/>
  <c r="E1927" i="5"/>
  <c r="E1928" i="5"/>
  <c r="E1929" i="5"/>
  <c r="E1930" i="5"/>
  <c r="E1931" i="5"/>
  <c r="X1931" i="5" s="1"/>
  <c r="E1932" i="5"/>
  <c r="X1932" i="5" s="1"/>
  <c r="E1933" i="5"/>
  <c r="X1933" i="5" s="1"/>
  <c r="E1934" i="5"/>
  <c r="E1935" i="5"/>
  <c r="E1936" i="5"/>
  <c r="E1937" i="5"/>
  <c r="E1938" i="5"/>
  <c r="E1939" i="5"/>
  <c r="X1939" i="5" s="1"/>
  <c r="E1940" i="5"/>
  <c r="E1941" i="5"/>
  <c r="X1941" i="5" s="1"/>
  <c r="E1942" i="5"/>
  <c r="E1943" i="5"/>
  <c r="E1944" i="5"/>
  <c r="E1945" i="5"/>
  <c r="E1946" i="5"/>
  <c r="E1947" i="5"/>
  <c r="E1948" i="5"/>
  <c r="X1948" i="5" s="1"/>
  <c r="E1949" i="5"/>
  <c r="X1949" i="5" s="1"/>
  <c r="E1950" i="5"/>
  <c r="E1951" i="5"/>
  <c r="E1952" i="5"/>
  <c r="E1953" i="5"/>
  <c r="E1954" i="5"/>
  <c r="E1955" i="5"/>
  <c r="X1955" i="5" s="1"/>
  <c r="E1956" i="5"/>
  <c r="X1956" i="5" s="1"/>
  <c r="E1957" i="5"/>
  <c r="X1957" i="5" s="1"/>
  <c r="E1958" i="5"/>
  <c r="E1959" i="5"/>
  <c r="E1960" i="5"/>
  <c r="E1961" i="5"/>
  <c r="E1962" i="5"/>
  <c r="E1963" i="5"/>
  <c r="X1963" i="5" s="1"/>
  <c r="E1964" i="5"/>
  <c r="X1964" i="5" s="1"/>
  <c r="E1965" i="5"/>
  <c r="X1965" i="5" s="1"/>
  <c r="E1966" i="5"/>
  <c r="E1967" i="5"/>
  <c r="E1968" i="5"/>
  <c r="E1969" i="5"/>
  <c r="E1970" i="5"/>
  <c r="E1971" i="5"/>
  <c r="X1971" i="5" s="1"/>
  <c r="E1972" i="5"/>
  <c r="E1973" i="5"/>
  <c r="X1973" i="5" s="1"/>
  <c r="E1974" i="5"/>
  <c r="E1975" i="5"/>
  <c r="E1976" i="5"/>
  <c r="E1977" i="5"/>
  <c r="E1978" i="5"/>
  <c r="E1979" i="5"/>
  <c r="X1979" i="5" s="1"/>
  <c r="E1980" i="5"/>
  <c r="X1980" i="5" s="1"/>
  <c r="E1981" i="5"/>
  <c r="X1981" i="5" s="1"/>
  <c r="E1982" i="5"/>
  <c r="E1983" i="5"/>
  <c r="E1984" i="5"/>
  <c r="E1985" i="5"/>
  <c r="E1986" i="5"/>
  <c r="E1987" i="5"/>
  <c r="X1987" i="5" s="1"/>
  <c r="E1988" i="5"/>
  <c r="X1988" i="5" s="1"/>
  <c r="E1989" i="5"/>
  <c r="X1989" i="5" s="1"/>
  <c r="E1990" i="5"/>
  <c r="E1991" i="5"/>
  <c r="E1992" i="5"/>
  <c r="E1993" i="5"/>
  <c r="E1994" i="5"/>
  <c r="E1995" i="5"/>
  <c r="X1995" i="5" s="1"/>
  <c r="E1996" i="5"/>
  <c r="X1996" i="5" s="1"/>
  <c r="E1997" i="5"/>
  <c r="X1997" i="5" s="1"/>
  <c r="E1998" i="5"/>
  <c r="E1999" i="5"/>
  <c r="E2000" i="5"/>
  <c r="E2001" i="5"/>
  <c r="E2002" i="5"/>
  <c r="E2003" i="5"/>
  <c r="X2003" i="5" s="1"/>
  <c r="E2004" i="5"/>
  <c r="X2004" i="5" s="1"/>
  <c r="E2005" i="5"/>
  <c r="X2005" i="5" s="1"/>
  <c r="E2006" i="5"/>
  <c r="E2007" i="5"/>
  <c r="E2008" i="5"/>
  <c r="E2009" i="5"/>
  <c r="E2010" i="5"/>
  <c r="E2011" i="5"/>
  <c r="X2011" i="5" s="1"/>
  <c r="E2012" i="5"/>
  <c r="X2012" i="5" s="1"/>
  <c r="E2013" i="5"/>
  <c r="X2013" i="5" s="1"/>
  <c r="E2014" i="5"/>
  <c r="E2015" i="5"/>
  <c r="E2016" i="5"/>
  <c r="E2017" i="5"/>
  <c r="E2018" i="5"/>
  <c r="E2019" i="5"/>
  <c r="X2019" i="5" s="1"/>
  <c r="E2020" i="5"/>
  <c r="X2020" i="5" s="1"/>
  <c r="E2021" i="5"/>
  <c r="X2021" i="5" s="1"/>
  <c r="E2022" i="5"/>
  <c r="E2023" i="5"/>
  <c r="E2024" i="5"/>
  <c r="E2025" i="5"/>
  <c r="E2026" i="5"/>
  <c r="E2027" i="5"/>
  <c r="X2027" i="5" s="1"/>
  <c r="E2028" i="5"/>
  <c r="X2028" i="5" s="1"/>
  <c r="E2029" i="5"/>
  <c r="X2029" i="5" s="1"/>
  <c r="E2030" i="5"/>
  <c r="E2031" i="5"/>
  <c r="E2032" i="5"/>
  <c r="E2033" i="5"/>
  <c r="E2034" i="5"/>
  <c r="E2035" i="5"/>
  <c r="X2035" i="5" s="1"/>
  <c r="E2036" i="5"/>
  <c r="X2036" i="5" s="1"/>
  <c r="E2037" i="5"/>
  <c r="X2037" i="5" s="1"/>
  <c r="E2038" i="5"/>
  <c r="E2039" i="5"/>
  <c r="E2040" i="5"/>
  <c r="E2041" i="5"/>
  <c r="E2042" i="5"/>
  <c r="E2043" i="5"/>
  <c r="X2043" i="5" s="1"/>
  <c r="E2044" i="5"/>
  <c r="E2045" i="5"/>
  <c r="X2045" i="5" s="1"/>
  <c r="E2046" i="5"/>
  <c r="E2047" i="5"/>
  <c r="E2048" i="5"/>
  <c r="E2049" i="5"/>
  <c r="E2050" i="5"/>
  <c r="E2051" i="5"/>
  <c r="X2051" i="5" s="1"/>
  <c r="E2052" i="5"/>
  <c r="E2053" i="5"/>
  <c r="X2053" i="5" s="1"/>
  <c r="E2054" i="5"/>
  <c r="E2055" i="5"/>
  <c r="E2056" i="5"/>
  <c r="E2057" i="5"/>
  <c r="E2058" i="5"/>
  <c r="E2059" i="5"/>
  <c r="X2059" i="5" s="1"/>
  <c r="E2060" i="5"/>
  <c r="E2061" i="5"/>
  <c r="X2061" i="5" s="1"/>
  <c r="E2062" i="5"/>
  <c r="E2063" i="5"/>
  <c r="E2064" i="5"/>
  <c r="E2065" i="5"/>
  <c r="E2066" i="5"/>
  <c r="E2067" i="5"/>
  <c r="X2067" i="5" s="1"/>
  <c r="E2068" i="5"/>
  <c r="E2069" i="5"/>
  <c r="X2069" i="5" s="1"/>
  <c r="E2070" i="5"/>
  <c r="E2071" i="5"/>
  <c r="E2072" i="5"/>
  <c r="E2073" i="5"/>
  <c r="X2073" i="5" s="1"/>
  <c r="E2074" i="5"/>
  <c r="E2075" i="5"/>
  <c r="X2075" i="5" s="1"/>
  <c r="E2076" i="5"/>
  <c r="E2077" i="5"/>
  <c r="X2077" i="5" s="1"/>
  <c r="E2078" i="5"/>
  <c r="E2079" i="5"/>
  <c r="E2080" i="5"/>
  <c r="E2081" i="5"/>
  <c r="E2082" i="5"/>
  <c r="E2083" i="5"/>
  <c r="X2083" i="5" s="1"/>
  <c r="E2084" i="5"/>
  <c r="X2084" i="5" s="1"/>
  <c r="E2085" i="5"/>
  <c r="X2085" i="5" s="1"/>
  <c r="E2086" i="5"/>
  <c r="E2087" i="5"/>
  <c r="E2088" i="5"/>
  <c r="E2089" i="5"/>
  <c r="E2090" i="5"/>
  <c r="E2091" i="5"/>
  <c r="X2091" i="5" s="1"/>
  <c r="E2092" i="5"/>
  <c r="X2092" i="5" s="1"/>
  <c r="E2093" i="5"/>
  <c r="X2093" i="5" s="1"/>
  <c r="E2094" i="5"/>
  <c r="E2095" i="5"/>
  <c r="E2096" i="5"/>
  <c r="E2097" i="5"/>
  <c r="E2098" i="5"/>
  <c r="E2099" i="5"/>
  <c r="X2099" i="5" s="1"/>
  <c r="E2100" i="5"/>
  <c r="X2100" i="5" s="1"/>
  <c r="E2101" i="5"/>
  <c r="X2101" i="5" s="1"/>
  <c r="E2102" i="5"/>
  <c r="E2103" i="5"/>
  <c r="E2104" i="5"/>
  <c r="E2105" i="5"/>
  <c r="E2106" i="5"/>
  <c r="E2107" i="5"/>
  <c r="X2107" i="5" s="1"/>
  <c r="E2108" i="5"/>
  <c r="X2108" i="5" s="1"/>
  <c r="E2109" i="5"/>
  <c r="X2109" i="5" s="1"/>
  <c r="E2110" i="5"/>
  <c r="E2111" i="5"/>
  <c r="E2112" i="5"/>
  <c r="E2113" i="5"/>
  <c r="E2114" i="5"/>
  <c r="E2115" i="5"/>
  <c r="X2115" i="5" s="1"/>
  <c r="E2116" i="5"/>
  <c r="E2117" i="5"/>
  <c r="X2117" i="5" s="1"/>
  <c r="E2118" i="5"/>
  <c r="E2119" i="5"/>
  <c r="E2120" i="5"/>
  <c r="E2121" i="5"/>
  <c r="E2122" i="5"/>
  <c r="E2123" i="5"/>
  <c r="X2123" i="5" s="1"/>
  <c r="E2124" i="5"/>
  <c r="E2125" i="5"/>
  <c r="X2125" i="5" s="1"/>
  <c r="E2126" i="5"/>
  <c r="E2127" i="5"/>
  <c r="E2128" i="5"/>
  <c r="E2129" i="5"/>
  <c r="E2130" i="5"/>
  <c r="E2131" i="5"/>
  <c r="X2131" i="5" s="1"/>
  <c r="E2132" i="5"/>
  <c r="X2132" i="5" s="1"/>
  <c r="E2133" i="5"/>
  <c r="X2133" i="5" s="1"/>
  <c r="E2134" i="5"/>
  <c r="E2135" i="5"/>
  <c r="E2136" i="5"/>
  <c r="E2137" i="5"/>
  <c r="E2138" i="5"/>
  <c r="E2139" i="5"/>
  <c r="X2139" i="5" s="1"/>
  <c r="E2140" i="5"/>
  <c r="E2141" i="5"/>
  <c r="X2141" i="5" s="1"/>
  <c r="E2142" i="5"/>
  <c r="E2143" i="5"/>
  <c r="E2144" i="5"/>
  <c r="E2145" i="5"/>
  <c r="E2146" i="5"/>
  <c r="E2147" i="5"/>
  <c r="X2147" i="5" s="1"/>
  <c r="E2148" i="5"/>
  <c r="E2149" i="5"/>
  <c r="X2149" i="5" s="1"/>
  <c r="E2150" i="5"/>
  <c r="E2151" i="5"/>
  <c r="E2152" i="5"/>
  <c r="E2153" i="5"/>
  <c r="E2154" i="5"/>
  <c r="E2155" i="5"/>
  <c r="X2155" i="5" s="1"/>
  <c r="E2156" i="5"/>
  <c r="X2156" i="5" s="1"/>
  <c r="E2157" i="5"/>
  <c r="X2157" i="5" s="1"/>
  <c r="E2158" i="5"/>
  <c r="E2159" i="5"/>
  <c r="E2160" i="5"/>
  <c r="E2161" i="5"/>
  <c r="E2162" i="5"/>
  <c r="E2163" i="5"/>
  <c r="X2163" i="5" s="1"/>
  <c r="E2164" i="5"/>
  <c r="X2164" i="5" s="1"/>
  <c r="E2165" i="5"/>
  <c r="X2165" i="5" s="1"/>
  <c r="E2166" i="5"/>
  <c r="E2167" i="5"/>
  <c r="E2168" i="5"/>
  <c r="E2169" i="5"/>
  <c r="E2170" i="5"/>
  <c r="E2171" i="5"/>
  <c r="X2171" i="5" s="1"/>
  <c r="E2172" i="5"/>
  <c r="E2173" i="5"/>
  <c r="X2173" i="5" s="1"/>
  <c r="E2174" i="5"/>
  <c r="E2175" i="5"/>
  <c r="E2176" i="5"/>
  <c r="E2177" i="5"/>
  <c r="E2178" i="5"/>
  <c r="E2179" i="5"/>
  <c r="X2179" i="5" s="1"/>
  <c r="E2180" i="5"/>
  <c r="E2181" i="5"/>
  <c r="X2181" i="5" s="1"/>
  <c r="E2182" i="5"/>
  <c r="E2183" i="5"/>
  <c r="E2184" i="5"/>
  <c r="E2185" i="5"/>
  <c r="E2186" i="5"/>
  <c r="E2187" i="5"/>
  <c r="X2187" i="5" s="1"/>
  <c r="E2188" i="5"/>
  <c r="X2188" i="5" s="1"/>
  <c r="E2189" i="5"/>
  <c r="X2189" i="5" s="1"/>
  <c r="E2190" i="5"/>
  <c r="E2191" i="5"/>
  <c r="E2192" i="5"/>
  <c r="E2193" i="5"/>
  <c r="E2194" i="5"/>
  <c r="E2195" i="5"/>
  <c r="X2195" i="5" s="1"/>
  <c r="E2196" i="5"/>
  <c r="X2196" i="5" s="1"/>
  <c r="E2197" i="5"/>
  <c r="X2197" i="5" s="1"/>
  <c r="E2198" i="5"/>
  <c r="E2199" i="5"/>
  <c r="E2200" i="5"/>
  <c r="E2201" i="5"/>
  <c r="E2202" i="5"/>
  <c r="E2203" i="5"/>
  <c r="X2203" i="5" s="1"/>
  <c r="E2204" i="5"/>
  <c r="X2204" i="5" s="1"/>
  <c r="E2205" i="5"/>
  <c r="X2205" i="5" s="1"/>
  <c r="E2206" i="5"/>
  <c r="E2207" i="5"/>
  <c r="E2208" i="5"/>
  <c r="E2209" i="5"/>
  <c r="X2209" i="5" s="1"/>
  <c r="E2210" i="5"/>
  <c r="E2211" i="5"/>
  <c r="X2211" i="5" s="1"/>
  <c r="E2212" i="5"/>
  <c r="X2212" i="5" s="1"/>
  <c r="E2213" i="5"/>
  <c r="X2213" i="5" s="1"/>
  <c r="E2214" i="5"/>
  <c r="E2215" i="5"/>
  <c r="E2216" i="5"/>
  <c r="E2217" i="5"/>
  <c r="E2218" i="5"/>
  <c r="E2219" i="5"/>
  <c r="X2219" i="5" s="1"/>
  <c r="E2220" i="5"/>
  <c r="X2220" i="5" s="1"/>
  <c r="E2221" i="5"/>
  <c r="X2221" i="5" s="1"/>
  <c r="E2222" i="5"/>
  <c r="E2223" i="5"/>
  <c r="E2224" i="5"/>
  <c r="E2225" i="5"/>
  <c r="E2226" i="5"/>
  <c r="E2227" i="5"/>
  <c r="X2227" i="5" s="1"/>
  <c r="E2228" i="5"/>
  <c r="X2228" i="5" s="1"/>
  <c r="E2229" i="5"/>
  <c r="X2229" i="5" s="1"/>
  <c r="E2230" i="5"/>
  <c r="E2231" i="5"/>
  <c r="E2232" i="5"/>
  <c r="E2233" i="5"/>
  <c r="E2234" i="5"/>
  <c r="E2235" i="5"/>
  <c r="X2235" i="5" s="1"/>
  <c r="E2236" i="5"/>
  <c r="X2236" i="5" s="1"/>
  <c r="E2237" i="5"/>
  <c r="X2237" i="5" s="1"/>
  <c r="E2238" i="5"/>
  <c r="E2239" i="5"/>
  <c r="E2240" i="5"/>
  <c r="E2241" i="5"/>
  <c r="E2242" i="5"/>
  <c r="E2243" i="5"/>
  <c r="X2243" i="5" s="1"/>
  <c r="E2244" i="5"/>
  <c r="E2245" i="5"/>
  <c r="X2245" i="5" s="1"/>
  <c r="E2246" i="5"/>
  <c r="E2247" i="5"/>
  <c r="E2248" i="5"/>
  <c r="E2249" i="5"/>
  <c r="E2250" i="5"/>
  <c r="E2251" i="5"/>
  <c r="X2251" i="5" s="1"/>
  <c r="E2252" i="5"/>
  <c r="X2252" i="5" s="1"/>
  <c r="E2253" i="5"/>
  <c r="X2253" i="5" s="1"/>
  <c r="E2254" i="5"/>
  <c r="E2255" i="5"/>
  <c r="E2256" i="5"/>
  <c r="E2257" i="5"/>
  <c r="E2258" i="5"/>
  <c r="E2259" i="5"/>
  <c r="E2260" i="5"/>
  <c r="E2261" i="5"/>
  <c r="X2261" i="5" s="1"/>
  <c r="E2262" i="5"/>
  <c r="E2263" i="5"/>
  <c r="E2264" i="5"/>
  <c r="E2265" i="5"/>
  <c r="E2266" i="5"/>
  <c r="E2267" i="5"/>
  <c r="X2267" i="5" s="1"/>
  <c r="E2268" i="5"/>
  <c r="X2268" i="5" s="1"/>
  <c r="E2269" i="5"/>
  <c r="X2269" i="5" s="1"/>
  <c r="E2270" i="5"/>
  <c r="E2271" i="5"/>
  <c r="E2272" i="5"/>
  <c r="E2273" i="5"/>
  <c r="E2274" i="5"/>
  <c r="E2275" i="5"/>
  <c r="X2275" i="5" s="1"/>
  <c r="E2276" i="5"/>
  <c r="E2277" i="5"/>
  <c r="X2277" i="5" s="1"/>
  <c r="E2278" i="5"/>
  <c r="E2279" i="5"/>
  <c r="E2280" i="5"/>
  <c r="E2281" i="5"/>
  <c r="E2282" i="5"/>
  <c r="X2282" i="5" s="1"/>
  <c r="E2283" i="5"/>
  <c r="E2284" i="5"/>
  <c r="E2285" i="5"/>
  <c r="X2285" i="5" s="1"/>
  <c r="E2286" i="5"/>
  <c r="E2287" i="5"/>
  <c r="E2288" i="5"/>
  <c r="E2289" i="5"/>
  <c r="E2290" i="5"/>
  <c r="E2291" i="5"/>
  <c r="X2291" i="5" s="1"/>
  <c r="E2292" i="5"/>
  <c r="E2293" i="5"/>
  <c r="X2293" i="5" s="1"/>
  <c r="E2294" i="5"/>
  <c r="E2295" i="5"/>
  <c r="E2296" i="5"/>
  <c r="E2297" i="5"/>
  <c r="E2298" i="5"/>
  <c r="E2299" i="5"/>
  <c r="X2299" i="5" s="1"/>
  <c r="E2300" i="5"/>
  <c r="E2301" i="5"/>
  <c r="X2301" i="5" s="1"/>
  <c r="E2302" i="5"/>
  <c r="E2303" i="5"/>
  <c r="E2304" i="5"/>
  <c r="E2305" i="5"/>
  <c r="E2306" i="5"/>
  <c r="E2307" i="5"/>
  <c r="X2307" i="5" s="1"/>
  <c r="E2308" i="5"/>
  <c r="X2308" i="5" s="1"/>
  <c r="E2309" i="5"/>
  <c r="X2309" i="5" s="1"/>
  <c r="E2310" i="5"/>
  <c r="E2311" i="5"/>
  <c r="E2312" i="5"/>
  <c r="E2313" i="5"/>
  <c r="E2314" i="5"/>
  <c r="E2315" i="5"/>
  <c r="X2315" i="5" s="1"/>
  <c r="E2316" i="5"/>
  <c r="X2316" i="5" s="1"/>
  <c r="E2317" i="5"/>
  <c r="X2317" i="5" s="1"/>
  <c r="E2318" i="5"/>
  <c r="E2319" i="5"/>
  <c r="E2320" i="5"/>
  <c r="E2321" i="5"/>
  <c r="E2322" i="5"/>
  <c r="E2323" i="5"/>
  <c r="X2323" i="5" s="1"/>
  <c r="E2324" i="5"/>
  <c r="X2324" i="5" s="1"/>
  <c r="E2325" i="5"/>
  <c r="X2325" i="5" s="1"/>
  <c r="E2326" i="5"/>
  <c r="E2327" i="5"/>
  <c r="E2328" i="5"/>
  <c r="E2329" i="5"/>
  <c r="E2330" i="5"/>
  <c r="E2331" i="5"/>
  <c r="X2331" i="5" s="1"/>
  <c r="E2332" i="5"/>
  <c r="E2333" i="5"/>
  <c r="X2333" i="5" s="1"/>
  <c r="E2334" i="5"/>
  <c r="E2335" i="5"/>
  <c r="E2336" i="5"/>
  <c r="E2337" i="5"/>
  <c r="E2338" i="5"/>
  <c r="X2338" i="5" s="1"/>
  <c r="E2339" i="5"/>
  <c r="X2339" i="5" s="1"/>
  <c r="E2340" i="5"/>
  <c r="X2340" i="5" s="1"/>
  <c r="E2341" i="5"/>
  <c r="X2341" i="5" s="1"/>
  <c r="E2342" i="5"/>
  <c r="E2343" i="5"/>
  <c r="E2344" i="5"/>
  <c r="E2345" i="5"/>
  <c r="E2346" i="5"/>
  <c r="E2347" i="5"/>
  <c r="X2347" i="5" s="1"/>
  <c r="E2348" i="5"/>
  <c r="X2348" i="5" s="1"/>
  <c r="E2349" i="5"/>
  <c r="X2349" i="5" s="1"/>
  <c r="E2350" i="5"/>
  <c r="E2351" i="5"/>
  <c r="E2352" i="5"/>
  <c r="E2353" i="5"/>
  <c r="E2354" i="5"/>
  <c r="E2355" i="5"/>
  <c r="X2355" i="5" s="1"/>
  <c r="E2356" i="5"/>
  <c r="X2356" i="5" s="1"/>
  <c r="E2357" i="5"/>
  <c r="X2357" i="5" s="1"/>
  <c r="E2358" i="5"/>
  <c r="E2359" i="5"/>
  <c r="E2360" i="5"/>
  <c r="E2361" i="5"/>
  <c r="E2362" i="5"/>
  <c r="E2363" i="5"/>
  <c r="X2363" i="5" s="1"/>
  <c r="E2364" i="5"/>
  <c r="X2364" i="5" s="1"/>
  <c r="E2365" i="5"/>
  <c r="X2365" i="5" s="1"/>
  <c r="E2366" i="5"/>
  <c r="E2367" i="5"/>
  <c r="E2368" i="5"/>
  <c r="E2369" i="5"/>
  <c r="E2370" i="5"/>
  <c r="E2371" i="5"/>
  <c r="X2371" i="5" s="1"/>
  <c r="E2372" i="5"/>
  <c r="X2372" i="5" s="1"/>
  <c r="E2373" i="5"/>
  <c r="X2373" i="5" s="1"/>
  <c r="E2374" i="5"/>
  <c r="E2375" i="5"/>
  <c r="E2376" i="5"/>
  <c r="E2377" i="5"/>
  <c r="E2378" i="5"/>
  <c r="E2379" i="5"/>
  <c r="X2379" i="5" s="1"/>
  <c r="E2380" i="5"/>
  <c r="X2380" i="5" s="1"/>
  <c r="E2381" i="5"/>
  <c r="X2381" i="5" s="1"/>
  <c r="E2382" i="5"/>
  <c r="E2383" i="5"/>
  <c r="E2384" i="5"/>
  <c r="E2385" i="5"/>
  <c r="E2386" i="5"/>
  <c r="E2387" i="5"/>
  <c r="X2387" i="5" s="1"/>
  <c r="E2388" i="5"/>
  <c r="X2388" i="5" s="1"/>
  <c r="E2389" i="5"/>
  <c r="X2389" i="5" s="1"/>
  <c r="E2390" i="5"/>
  <c r="E2391" i="5"/>
  <c r="E2392" i="5"/>
  <c r="E2393" i="5"/>
  <c r="E2394" i="5"/>
  <c r="E2395" i="5"/>
  <c r="X2395" i="5" s="1"/>
  <c r="E2396" i="5"/>
  <c r="E2397" i="5"/>
  <c r="X2397" i="5" s="1"/>
  <c r="E2398" i="5"/>
  <c r="E2399" i="5"/>
  <c r="E2400" i="5"/>
  <c r="E2401" i="5"/>
  <c r="E2402" i="5"/>
  <c r="E2403" i="5"/>
  <c r="X2403" i="5" s="1"/>
  <c r="E2404" i="5"/>
  <c r="E2405" i="5"/>
  <c r="X2405" i="5" s="1"/>
  <c r="E2406" i="5"/>
  <c r="E2407" i="5"/>
  <c r="E2408" i="5"/>
  <c r="E2409" i="5"/>
  <c r="E2410" i="5"/>
  <c r="E2411" i="5"/>
  <c r="X2411" i="5" s="1"/>
  <c r="E2412" i="5"/>
  <c r="E2413" i="5"/>
  <c r="X2413" i="5" s="1"/>
  <c r="E2414" i="5"/>
  <c r="E2415" i="5"/>
  <c r="E2416" i="5"/>
  <c r="E2417" i="5"/>
  <c r="E2418" i="5"/>
  <c r="E2419" i="5"/>
  <c r="X2419" i="5" s="1"/>
  <c r="E2420" i="5"/>
  <c r="X2420" i="5" s="1"/>
  <c r="E2421" i="5"/>
  <c r="X2421" i="5" s="1"/>
  <c r="E2422" i="5"/>
  <c r="E2423" i="5"/>
  <c r="E2424" i="5"/>
  <c r="E2425" i="5"/>
  <c r="E2426" i="5"/>
  <c r="E2427" i="5"/>
  <c r="X2427" i="5" s="1"/>
  <c r="E2428" i="5"/>
  <c r="E2429" i="5"/>
  <c r="X2429" i="5" s="1"/>
  <c r="E2430" i="5"/>
  <c r="E2431" i="5"/>
  <c r="E2432" i="5"/>
  <c r="E2433" i="5"/>
  <c r="E2434" i="5"/>
  <c r="E2435" i="5"/>
  <c r="E2436" i="5"/>
  <c r="X2436" i="5" s="1"/>
  <c r="E2437" i="5"/>
  <c r="X2437" i="5" s="1"/>
  <c r="E2438" i="5"/>
  <c r="E2439" i="5"/>
  <c r="E2440" i="5"/>
  <c r="E2441" i="5"/>
  <c r="E2442" i="5"/>
  <c r="E2443" i="5"/>
  <c r="X2443" i="5" s="1"/>
  <c r="E2444" i="5"/>
  <c r="E2445" i="5"/>
  <c r="X2445" i="5" s="1"/>
  <c r="E2446" i="5"/>
  <c r="E2447" i="5"/>
  <c r="E2448" i="5"/>
  <c r="E2449" i="5"/>
  <c r="E2450" i="5"/>
  <c r="E2451" i="5"/>
  <c r="X2451" i="5" s="1"/>
  <c r="E2452" i="5"/>
  <c r="X2452" i="5" s="1"/>
  <c r="E2453" i="5"/>
  <c r="X2453" i="5" s="1"/>
  <c r="E2454" i="5"/>
  <c r="E2455" i="5"/>
  <c r="E2456" i="5"/>
  <c r="E2457" i="5"/>
  <c r="E2458" i="5"/>
  <c r="E2459" i="5"/>
  <c r="X2459" i="5" s="1"/>
  <c r="E2460" i="5"/>
  <c r="X2460" i="5" s="1"/>
  <c r="E2461" i="5"/>
  <c r="X2461" i="5" s="1"/>
  <c r="E2462" i="5"/>
  <c r="E2463" i="5"/>
  <c r="E2464" i="5"/>
  <c r="E2465" i="5"/>
  <c r="E2466" i="5"/>
  <c r="E2467" i="5"/>
  <c r="X2467" i="5" s="1"/>
  <c r="E2468" i="5"/>
  <c r="E2469" i="5"/>
  <c r="X2469" i="5" s="1"/>
  <c r="E2470" i="5"/>
  <c r="E2471" i="5"/>
  <c r="E2472" i="5"/>
  <c r="E2473" i="5"/>
  <c r="E2474" i="5"/>
  <c r="E2475" i="5"/>
  <c r="X2475" i="5" s="1"/>
  <c r="E2476" i="5"/>
  <c r="X2476" i="5" s="1"/>
  <c r="E2477" i="5"/>
  <c r="X2477" i="5" s="1"/>
  <c r="E2478" i="5"/>
  <c r="E2479" i="5"/>
  <c r="E2480" i="5"/>
  <c r="E2481" i="5"/>
  <c r="E2482" i="5"/>
  <c r="E2483" i="5"/>
  <c r="X2483" i="5" s="1"/>
  <c r="E2484" i="5"/>
  <c r="X2484" i="5" s="1"/>
  <c r="E2485" i="5"/>
  <c r="X2485" i="5" s="1"/>
  <c r="E2486" i="5"/>
  <c r="E2487" i="5"/>
  <c r="E2488" i="5"/>
  <c r="E2489" i="5"/>
  <c r="E2490" i="5"/>
  <c r="E2491" i="5"/>
  <c r="X2491" i="5" s="1"/>
  <c r="E2492" i="5"/>
  <c r="X2492" i="5" s="1"/>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s="1"/>
  <c r="H20" i="6" s="1"/>
  <c r="B14" i="6"/>
  <c r="G14" i="6" s="1"/>
  <c r="H14" i="6" s="1"/>
  <c r="H13" i="6"/>
  <c r="B12" i="6"/>
  <c r="G12" i="6" s="1"/>
  <c r="H12" i="6" s="1"/>
  <c r="D12" i="6" s="1"/>
  <c r="B11" i="6"/>
  <c r="G11" i="6" s="1"/>
  <c r="H11" i="6" s="1"/>
  <c r="D11" i="6" s="1"/>
  <c r="G10" i="6"/>
  <c r="H10" i="6" s="1"/>
  <c r="D10" i="6" s="1"/>
  <c r="G9" i="6"/>
  <c r="H9" i="6"/>
  <c r="D9" i="6" s="1"/>
  <c r="B8" i="6"/>
  <c r="G8" i="6" s="1"/>
  <c r="H8" i="6" s="1"/>
  <c r="B7" i="6"/>
  <c r="G7" i="6"/>
  <c r="H7" i="6" s="1"/>
  <c r="B6" i="6"/>
  <c r="G6" i="6"/>
  <c r="B5" i="6"/>
  <c r="F6"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X26"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X726" i="5"/>
  <c r="I742" i="5"/>
  <c r="F742" i="5"/>
  <c r="X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X3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56" i="5"/>
  <c r="X64"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X1513" i="5"/>
  <c r="I885" i="5"/>
  <c r="I901" i="5"/>
  <c r="I917" i="5"/>
  <c r="I933" i="5"/>
  <c r="T945" i="5"/>
  <c r="S945" i="5"/>
  <c r="I953" i="5"/>
  <c r="H953" i="5"/>
  <c r="X953" i="5"/>
  <c r="R954" i="5"/>
  <c r="J954" i="5"/>
  <c r="I954"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X183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X1912"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2" i="5"/>
  <c r="X1976" i="5"/>
  <c r="X1984" i="5"/>
  <c r="X1992" i="5"/>
  <c r="X2000" i="5"/>
  <c r="X2008" i="5"/>
  <c r="X2024" i="5"/>
  <c r="X2032" i="5"/>
  <c r="X2040"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F64" i="6"/>
  <c r="G5" i="6"/>
  <c r="H5" i="6"/>
  <c r="H6" i="6"/>
  <c r="D6" i="6" s="1"/>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s="1"/>
  <c r="G51" i="6" s="1"/>
  <c r="G16" i="6"/>
  <c r="H16" i="6" s="1"/>
  <c r="B19" i="6"/>
  <c r="F24"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22" i="5"/>
  <c r="X186" i="5"/>
  <c r="X226" i="5"/>
  <c r="X456" i="5"/>
  <c r="S598" i="5"/>
  <c r="X550" i="5"/>
  <c r="X542" i="5"/>
  <c r="X376" i="5"/>
  <c r="X504" i="5"/>
  <c r="X503" i="5"/>
  <c r="X338" i="5"/>
  <c r="X121" i="5"/>
  <c r="X360" i="5"/>
  <c r="X326" i="5"/>
  <c r="X310" i="5"/>
  <c r="X146" i="5"/>
  <c r="X488" i="5"/>
  <c r="X514" i="5"/>
  <c r="X498" i="5"/>
  <c r="X482" i="5"/>
  <c r="X558" i="5"/>
  <c r="X535" i="5"/>
  <c r="X230" i="5"/>
  <c r="X530" i="5"/>
  <c r="X122" i="5"/>
  <c r="X546" i="5"/>
  <c r="X559" i="5"/>
  <c r="S532" i="5"/>
  <c r="X336" i="5"/>
  <c r="X356" i="5"/>
  <c r="S356" i="5"/>
  <c r="X318" i="5"/>
  <c r="X154" i="5"/>
  <c r="X214" i="5"/>
  <c r="X20" i="5"/>
  <c r="X233" i="5"/>
  <c r="X70" i="5"/>
  <c r="X329" i="5"/>
  <c r="X98" i="5"/>
  <c r="X241" i="5"/>
  <c r="X198" i="5"/>
  <c r="X134" i="5"/>
  <c r="X234" i="5"/>
  <c r="X174" i="5"/>
  <c r="X353" i="5"/>
  <c r="X34" i="5"/>
  <c r="S343" i="5"/>
  <c r="X158" i="5"/>
  <c r="X246" i="5"/>
  <c r="X114" i="5"/>
  <c r="X82" i="5"/>
  <c r="X78" i="5"/>
  <c r="X335" i="5"/>
  <c r="X282" i="5"/>
  <c r="X206" i="5"/>
  <c r="X162" i="5"/>
  <c r="X38" i="5"/>
  <c r="X138" i="5"/>
  <c r="X142" i="5"/>
  <c r="X126" i="5"/>
  <c r="X217" i="5"/>
  <c r="X278" i="5"/>
  <c r="X182" i="5"/>
  <c r="X218" i="5"/>
  <c r="X86" i="5"/>
  <c r="X202" i="5"/>
  <c r="X369" i="5"/>
  <c r="X46" i="5"/>
  <c r="X315" i="5"/>
  <c r="S315" i="5"/>
  <c r="X96" i="5"/>
  <c r="X48" i="5"/>
  <c r="X22" i="5"/>
  <c r="X327" i="5"/>
  <c r="X118" i="5"/>
  <c r="X311" i="5"/>
  <c r="X54" i="5"/>
  <c r="X50" i="5"/>
  <c r="X66" i="5"/>
  <c r="X62" i="5"/>
  <c r="S357" i="5"/>
  <c r="X90" i="5"/>
  <c r="X130" i="5"/>
  <c r="X383" i="5"/>
  <c r="S383" i="5"/>
  <c r="X313" i="5"/>
  <c r="X92" i="5"/>
  <c r="X76" i="5"/>
  <c r="X44" i="5"/>
  <c r="X250" i="5"/>
  <c r="X319" i="5"/>
  <c r="X242" i="5"/>
  <c r="X345" i="5"/>
  <c r="X321" i="5"/>
  <c r="X24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1633" i="5"/>
  <c r="R808" i="5"/>
  <c r="J239" i="5"/>
  <c r="J2133" i="5"/>
  <c r="J2161" i="5"/>
  <c r="X1919"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s="1"/>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1" i="6" s="1"/>
  <c r="H41" i="6" s="1"/>
  <c r="D41" i="6" s="1"/>
  <c r="X18" i="5"/>
  <c r="B52" i="6"/>
  <c r="G52" i="6"/>
  <c r="B37" i="6"/>
  <c r="G37" i="6" s="1"/>
  <c r="B42" i="6"/>
  <c r="G42" i="6"/>
  <c r="B40" i="6"/>
  <c r="G40" i="6" s="1"/>
  <c r="H40" i="6" s="1"/>
  <c r="D40" i="6" s="1"/>
  <c r="B50" i="6"/>
  <c r="G50" i="6"/>
  <c r="B25" i="6"/>
  <c r="G25" i="6"/>
  <c r="H25" i="6" s="1"/>
  <c r="D25" i="6" s="1"/>
  <c r="B35" i="6"/>
  <c r="G35" i="6" s="1"/>
  <c r="X6" i="5"/>
  <c r="B39" i="6"/>
  <c r="G39" i="6" s="1"/>
  <c r="G32" i="6"/>
  <c r="B49" i="6"/>
  <c r="G49" i="6" s="1"/>
  <c r="B34" i="6"/>
  <c r="G34" i="6" s="1"/>
  <c r="G19" i="6"/>
  <c r="H19" i="6" s="1"/>
  <c r="D19" i="6" s="1"/>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0" i="6"/>
  <c r="B45" i="6"/>
  <c r="G45" i="6" s="1"/>
  <c r="H45" i="6" s="1"/>
  <c r="D45"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H46" i="6" s="1"/>
  <c r="J2479" i="5"/>
  <c r="I2479" i="5"/>
  <c r="X2479" i="5"/>
  <c r="R2479" i="5"/>
  <c r="H2479" i="5"/>
  <c r="F2479" i="5"/>
  <c r="F45" i="6"/>
  <c r="F66" i="6"/>
  <c r="F50" i="6"/>
  <c r="H50" i="6" s="1"/>
  <c r="D50" i="6" s="1"/>
  <c r="F30" i="6"/>
  <c r="F35" i="6"/>
  <c r="H35" i="6" s="1"/>
  <c r="D35" i="6" s="1"/>
  <c r="F4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58" i="4"/>
  <c r="A41" i="6" s="1"/>
  <c r="B64" i="4"/>
  <c r="A46"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X505" i="5"/>
  <c r="X599" i="5"/>
  <c r="S599" i="5"/>
  <c r="X465" i="5"/>
  <c r="X462" i="5"/>
  <c r="X346" i="5"/>
  <c r="X140" i="5"/>
  <c r="X502" i="5"/>
  <c r="X611" i="5"/>
  <c r="S611" i="5"/>
  <c r="X220" i="5"/>
  <c r="X398" i="5"/>
  <c r="X538" i="5"/>
  <c r="X577" i="5"/>
  <c r="X601" i="5"/>
  <c r="S601" i="5"/>
  <c r="X402" i="5"/>
  <c r="X340" i="5"/>
  <c r="X466" i="5"/>
  <c r="X521" i="5"/>
  <c r="X486" i="5"/>
  <c r="X472" i="5"/>
  <c r="X287" i="5"/>
  <c r="X407" i="5"/>
  <c r="X152" i="5"/>
  <c r="X180" i="5"/>
  <c r="X375" i="5"/>
  <c r="X232" i="5"/>
  <c r="X264" i="5"/>
  <c r="X296" i="5"/>
  <c r="X192" i="5"/>
  <c r="X410" i="5"/>
  <c r="X518" i="5"/>
  <c r="X176" i="5"/>
  <c r="X362" i="5"/>
  <c r="X522" i="5"/>
  <c r="X244" i="5"/>
  <c r="X276" i="5"/>
  <c r="X378" i="5"/>
  <c r="X567" i="5"/>
  <c r="X151" i="5"/>
  <c r="X596" i="5"/>
  <c r="X281" i="5"/>
  <c r="X524" i="5"/>
  <c r="X496" i="5"/>
  <c r="X103" i="5"/>
  <c r="X578" i="5"/>
  <c r="X320" i="5"/>
  <c r="X212" i="5"/>
  <c r="X454" i="5"/>
  <c r="X406" i="5"/>
  <c r="X188" i="5"/>
  <c r="X370" i="5"/>
  <c r="X359" i="5"/>
  <c r="X366" i="5"/>
  <c r="X328" i="5"/>
  <c r="X506" i="5"/>
  <c r="X591" i="5"/>
  <c r="X204" i="5"/>
  <c r="X411" i="5"/>
  <c r="X439" i="5"/>
  <c r="X600" i="5"/>
  <c r="S600" i="5"/>
  <c r="X447" i="5"/>
  <c r="X423" i="5"/>
  <c r="X191" i="5"/>
  <c r="X243" i="5"/>
  <c r="X108" i="5"/>
  <c r="X481" i="5"/>
  <c r="X112" i="5"/>
  <c r="X569" i="5"/>
  <c r="X168" i="5"/>
  <c r="X164" i="5"/>
  <c r="X446" i="5"/>
  <c r="X553" i="5"/>
  <c r="X308" i="5"/>
  <c r="X200" i="5"/>
  <c r="X316" i="5"/>
  <c r="X144" i="5"/>
  <c r="X208" i="5"/>
  <c r="X382" i="5"/>
  <c r="S382" i="5"/>
  <c r="X224" i="5"/>
  <c r="X256" i="5"/>
  <c r="X288" i="5"/>
  <c r="X367" i="5"/>
  <c r="X390" i="5"/>
  <c r="X490" i="5"/>
  <c r="X537" i="5"/>
  <c r="X116" i="5"/>
  <c r="X236" i="5"/>
  <c r="X268" i="5"/>
  <c r="X300" i="5"/>
  <c r="X529" i="5"/>
  <c r="X431" i="5"/>
  <c r="X305" i="5"/>
  <c r="X334" i="5"/>
  <c r="X297" i="5"/>
  <c r="X207" i="5"/>
  <c r="X194" i="5"/>
  <c r="X306" i="5"/>
  <c r="X592" i="5"/>
  <c r="S533" i="5"/>
  <c r="X438" i="5"/>
  <c r="X148" i="5"/>
  <c r="X458" i="5"/>
  <c r="X513" i="5"/>
  <c r="X609" i="5"/>
  <c r="X561" i="5"/>
  <c r="X386" i="5"/>
  <c r="X545" i="5"/>
  <c r="X575" i="5"/>
  <c r="X216" i="5"/>
  <c r="X534" i="5"/>
  <c r="S355" i="5"/>
  <c r="X588" i="5"/>
  <c r="X330" i="5"/>
  <c r="X391" i="5"/>
  <c r="X602" i="5"/>
  <c r="S602" i="5"/>
  <c r="X562" i="5"/>
  <c r="X262" i="5"/>
  <c r="X350" i="5"/>
  <c r="X430" i="5"/>
  <c r="X450" i="5"/>
  <c r="X497" i="5"/>
  <c r="X312" i="5"/>
  <c r="X156" i="5"/>
  <c r="X358" i="5"/>
  <c r="X434" i="5"/>
  <c r="X124" i="5"/>
  <c r="S603" i="5"/>
  <c r="X248" i="5"/>
  <c r="X280" i="5"/>
  <c r="X184" i="5"/>
  <c r="X104" i="5"/>
  <c r="X228" i="5"/>
  <c r="X260" i="5"/>
  <c r="X292" i="5"/>
  <c r="X374" i="5"/>
  <c r="X394" i="5"/>
  <c r="S605" i="5"/>
  <c r="X279" i="5"/>
  <c r="X102" i="5"/>
  <c r="X128" i="5"/>
  <c r="X422" i="5"/>
  <c r="X418" i="5"/>
  <c r="X172" i="5"/>
  <c r="X554" i="5"/>
  <c r="X607" i="5"/>
  <c r="S607" i="5"/>
  <c r="X426" i="5"/>
  <c r="X489" i="5"/>
  <c r="X557" i="5"/>
  <c r="X342" i="5"/>
  <c r="X473" i="5"/>
  <c r="X442" i="5"/>
  <c r="X132" i="5"/>
  <c r="X324" i="5"/>
  <c r="X303" i="5"/>
  <c r="X576" i="5"/>
  <c r="X215" i="5"/>
  <c r="X580" i="5"/>
  <c r="X201" i="5"/>
  <c r="X556" i="5"/>
  <c r="X87" i="5"/>
  <c r="X314" i="5"/>
  <c r="S314" i="5"/>
  <c r="X463" i="5"/>
  <c r="X136" i="5"/>
  <c r="X474" i="5"/>
  <c r="X593" i="5"/>
  <c r="X414" i="5"/>
  <c r="X160" i="5"/>
  <c r="X460" i="5"/>
  <c r="X196" i="5"/>
  <c r="X240" i="5"/>
  <c r="X272" i="5"/>
  <c r="X585" i="5"/>
  <c r="X120" i="5"/>
  <c r="X252" i="5"/>
  <c r="X284" i="5"/>
  <c r="X583" i="5"/>
  <c r="X415" i="5"/>
  <c r="X239" i="5"/>
  <c r="X608" i="5"/>
  <c r="X71" i="5"/>
  <c r="X265" i="5"/>
  <c r="X574" i="5"/>
  <c r="H30" i="6"/>
  <c r="D30" i="6" s="1"/>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H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0" i="5"/>
  <c r="X9" i="5"/>
  <c r="X12" i="5"/>
  <c r="X14" i="5"/>
  <c r="X17" i="5"/>
  <c r="D66" i="6"/>
  <c r="X15" i="5"/>
  <c r="X8" i="5"/>
  <c r="X7" i="5"/>
  <c r="X16" i="5"/>
  <c r="S17" i="5"/>
  <c r="S12" i="5"/>
  <c r="S16" i="5"/>
  <c r="S15" i="5"/>
  <c r="S13" i="5"/>
  <c r="S14" i="5"/>
  <c r="S10" i="5"/>
  <c r="S11" i="5"/>
  <c r="S8" i="5"/>
  <c r="S9" i="5"/>
  <c r="S7" i="5"/>
  <c r="G64" i="6" a="1"/>
  <c r="B50" i="4" l="1"/>
  <c r="A34" i="6" s="1"/>
  <c r="B33" i="4"/>
  <c r="A20" i="6" s="1"/>
  <c r="C9" i="6"/>
  <c r="K68" i="6"/>
  <c r="C17" i="6"/>
  <c r="D17" i="6"/>
  <c r="A27" i="6"/>
  <c r="B59" i="4"/>
  <c r="A42" i="6" s="1"/>
  <c r="F32" i="6"/>
  <c r="H32" i="6" s="1"/>
  <c r="D32" i="6" s="1"/>
  <c r="F37" i="6"/>
  <c r="H37" i="6" s="1"/>
  <c r="F52" i="6"/>
  <c r="H52" i="6" s="1"/>
  <c r="D52" i="6" s="1"/>
  <c r="F42" i="6"/>
  <c r="H42" i="6" s="1"/>
  <c r="D42" i="6" s="1"/>
  <c r="F47" i="6"/>
  <c r="H47" i="6" s="1"/>
  <c r="D47" i="6" s="1"/>
  <c r="H27" i="6"/>
  <c r="D27" i="6" s="1"/>
  <c r="F68" i="6"/>
  <c r="H68" i="6" s="1"/>
  <c r="D68" i="6" s="1"/>
  <c r="B70" i="4"/>
  <c r="A51" i="6" s="1"/>
  <c r="C27" i="6"/>
  <c r="C22" i="6"/>
  <c r="B32" i="4"/>
  <c r="A19" i="6" s="1"/>
  <c r="C32" i="6"/>
  <c r="D46" i="6"/>
  <c r="C46" i="6"/>
  <c r="D16" i="6"/>
  <c r="F51" i="6"/>
  <c r="H51" i="6" s="1"/>
  <c r="D51" i="6" s="1"/>
  <c r="F31" i="6"/>
  <c r="B26" i="6"/>
  <c r="G26" i="6" s="1"/>
  <c r="B31" i="6"/>
  <c r="G31" i="6" s="1"/>
  <c r="F67" i="6"/>
  <c r="H67" i="6" s="1"/>
  <c r="D67" i="6" s="1"/>
  <c r="F36" i="6"/>
  <c r="D55" i="4"/>
  <c r="D61" i="4"/>
  <c r="D74" i="4"/>
  <c r="C16" i="6"/>
  <c r="C41" i="6"/>
  <c r="B36" i="6"/>
  <c r="G36" i="6" s="1"/>
  <c r="H26" i="6"/>
  <c r="D26" i="6" s="1"/>
  <c r="G21" i="6"/>
  <c r="H21" i="6" s="1"/>
  <c r="D21" i="6" s="1"/>
  <c r="C67" i="6"/>
  <c r="D15" i="6"/>
  <c r="K66" i="6"/>
  <c r="D20" i="6"/>
  <c r="C20" i="6"/>
  <c r="C30" i="6"/>
  <c r="C66" i="6"/>
  <c r="C25" i="6"/>
  <c r="C35" i="6"/>
  <c r="C15" i="6"/>
  <c r="C50" i="6"/>
  <c r="C40" i="6"/>
  <c r="C45" i="6"/>
  <c r="F44" i="6"/>
  <c r="F29" i="6"/>
  <c r="F34" i="6"/>
  <c r="H34" i="6" s="1"/>
  <c r="D34" i="6" s="1"/>
  <c r="F39" i="6"/>
  <c r="H39" i="6" s="1"/>
  <c r="F54" i="6"/>
  <c r="F65" i="6"/>
  <c r="F49" i="6"/>
  <c r="H49" i="6" s="1"/>
  <c r="D49" i="6" s="1"/>
  <c r="D14" i="6"/>
  <c r="K65" i="6"/>
  <c r="B67" i="4"/>
  <c r="A48" i="6" s="1"/>
  <c r="B37" i="4"/>
  <c r="A23" i="6" s="1"/>
  <c r="B43" i="4"/>
  <c r="A28" i="6" s="1"/>
  <c r="B89" i="4"/>
  <c r="A63" i="6" s="1"/>
  <c r="B77" i="4"/>
  <c r="A55" i="6" s="1"/>
  <c r="B83" i="4"/>
  <c r="A59" i="6" s="1"/>
  <c r="B79" i="4"/>
  <c r="A57" i="6" s="1"/>
  <c r="B61" i="4"/>
  <c r="A43" i="6" s="1"/>
  <c r="B49" i="4"/>
  <c r="A33" i="6" s="1"/>
  <c r="B31" i="4"/>
  <c r="A18" i="6" s="1"/>
  <c r="B75" i="4"/>
  <c r="A54" i="6" s="1"/>
  <c r="B85" i="4"/>
  <c r="A60" i="6" s="1"/>
  <c r="B87" i="4"/>
  <c r="A62" i="6" s="1"/>
  <c r="B55" i="4"/>
  <c r="A38" i="6" s="1"/>
  <c r="B81" i="4"/>
  <c r="A58" i="6" s="1"/>
  <c r="D43" i="4"/>
  <c r="C34" i="6"/>
  <c r="C49" i="6"/>
  <c r="C19" i="6"/>
  <c r="B65" i="4"/>
  <c r="A47" i="6" s="1"/>
  <c r="D37" i="4"/>
  <c r="C14" i="6"/>
  <c r="G69" i="6" a="1"/>
  <c r="G69" i="6" s="1"/>
  <c r="H69" i="6" s="1"/>
  <c r="B62" i="4"/>
  <c r="A44" i="6" s="1"/>
  <c r="D67" i="4"/>
  <c r="B24" i="6"/>
  <c r="G24" i="6" s="1"/>
  <c r="H24" i="6" s="1"/>
  <c r="B68" i="4"/>
  <c r="A49" i="6" s="1"/>
  <c r="D31" i="4"/>
  <c r="B44" i="6"/>
  <c r="G44" i="6" s="1"/>
  <c r="B29" i="6"/>
  <c r="G29" i="6" s="1"/>
  <c r="C12" i="6"/>
  <c r="B69" i="4"/>
  <c r="A50" i="6" s="1"/>
  <c r="C7" i="6"/>
  <c r="D7" i="6"/>
  <c r="D8" i="6"/>
  <c r="C8" i="6"/>
  <c r="A24" i="6"/>
  <c r="B63" i="4"/>
  <c r="A45" i="6" s="1"/>
  <c r="B51" i="4"/>
  <c r="A35" i="6" s="1"/>
  <c r="B57" i="4"/>
  <c r="A40" i="6" s="1"/>
  <c r="C11" i="6"/>
  <c r="C10" i="6"/>
  <c r="G67" i="4"/>
  <c r="B71" i="4"/>
  <c r="A52" i="6" s="1"/>
  <c r="G37" i="4"/>
  <c r="G43" i="4"/>
  <c r="G49" i="4"/>
  <c r="G31" i="4"/>
  <c r="B34" i="4"/>
  <c r="A21" i="6" s="1"/>
  <c r="B53" i="4"/>
  <c r="A37" i="6" s="1"/>
  <c r="G55" i="4"/>
  <c r="C5" i="6"/>
  <c r="G61" i="4"/>
  <c r="C4" i="6"/>
  <c r="G64" i="6"/>
  <c r="C69" i="6"/>
  <c r="B35" i="4"/>
  <c r="A22" i="6" s="1"/>
  <c r="C47" i="6" l="1"/>
  <c r="C37" i="6"/>
  <c r="D37" i="6"/>
  <c r="C68" i="6"/>
  <c r="C42" i="6"/>
  <c r="C52" i="6"/>
  <c r="H31" i="6"/>
  <c r="H36" i="6"/>
  <c r="K67" i="6"/>
  <c r="C21" i="6"/>
  <c r="C26" i="6"/>
  <c r="C51" i="6"/>
  <c r="D24" i="6"/>
  <c r="C24" i="6"/>
  <c r="B2" i="6"/>
  <c r="H65" i="6"/>
  <c r="C2" i="6"/>
  <c r="F57" i="6"/>
  <c r="H57" i="6" s="1"/>
  <c r="F58" i="6"/>
  <c r="H58" i="6" s="1"/>
  <c r="F55" i="6"/>
  <c r="F60" i="6"/>
  <c r="H60" i="6" s="1"/>
  <c r="F63" i="6"/>
  <c r="H63" i="6" s="1"/>
  <c r="H54" i="6"/>
  <c r="F62" i="6"/>
  <c r="H62" i="6" s="1"/>
  <c r="F59" i="6"/>
  <c r="H59" i="6" s="1"/>
  <c r="D39" i="6"/>
  <c r="C39" i="6"/>
  <c r="H29" i="6"/>
  <c r="H44" i="6"/>
  <c r="B64" i="6"/>
  <c r="H64" i="6"/>
  <c r="D36" i="6" l="1"/>
  <c r="C36" i="6"/>
  <c r="D31" i="6"/>
  <c r="C31" i="6"/>
  <c r="D29" i="6"/>
  <c r="C29" i="6"/>
  <c r="F56" i="6"/>
  <c r="H56" i="6" s="1"/>
  <c r="H55" i="6"/>
  <c r="H70" i="6" s="1"/>
  <c r="D2" i="6" s="1"/>
  <c r="C58" i="6"/>
  <c r="D58" i="6"/>
  <c r="D57" i="6"/>
  <c r="C57" i="6"/>
  <c r="D59" i="6"/>
  <c r="C59" i="6"/>
  <c r="D62" i="6"/>
  <c r="C62" i="6"/>
  <c r="D65" i="6"/>
  <c r="C65" i="6"/>
  <c r="D54" i="6"/>
  <c r="C54" i="6"/>
  <c r="D63" i="6"/>
  <c r="C63" i="6"/>
  <c r="D44" i="6"/>
  <c r="C44" i="6"/>
  <c r="D60" i="6"/>
  <c r="C60" i="6"/>
  <c r="C64" i="6"/>
  <c r="D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<sst xmlns="http://schemas.openxmlformats.org/spreadsheetml/2006/main" count="22392" uniqueCount="15925">
  <si>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</si>
  <si>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</si>
  <si>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</si>
  <si>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</si>
  <si>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</si>
  <si>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</si>
  <si>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</si>
  <si>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</si>
  <si>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</si>
  <si>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</si>
  <si>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</si>
  <si>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</si>
  <si>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</si>
  <si>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</si>
  <si>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</si>
  <si>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</si>
  <si>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</si>
  <si>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</si>
  <si>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</si>
  <si>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</si>
  <si>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</si>
  <si>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</si>
  <si>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</si>
  <si>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</si>
  <si>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</si>
  <si>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</si>
  <si>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</si>
  <si>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</si>
  <si>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</si>
  <si>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</si>
  <si>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</si>
  <si>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</si>
  <si>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</si>
  <si>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</si>
  <si>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</si>
  <si>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</si>
  <si>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</si>
  <si>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</si>
  <si>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</si>
  <si>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</si>
  <si>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</si>
  <si>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</si>
  <si>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</si>
  <si>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</si>
  <si>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</si>
  <si>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</si>
  <si>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</si>
  <si>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</si>
  <si>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</si>
  <si>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</si>
  <si>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</si>
  <si>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</si>
  <si>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</si>
  <si>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</si>
  <si>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</si>
  <si>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</si>
  <si>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</si>
  <si>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</si>
  <si>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</si>
  <si>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</si>
  <si>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</si>
  <si>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</si>
  <si>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</si>
  <si>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</si>
  <si>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</si>
  <si>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</si>
  <si>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</si>
  <si>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</si>
  <si>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</si>
  <si>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</si>
  <si>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</si>
  <si>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</si>
  <si>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</si>
  <si>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</si>
  <si>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</si>
  <si>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</si>
  <si>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</si>
  <si>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</si>
  <si>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</si>
  <si>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</si>
  <si>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</si>
  <si>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</si>
  <si>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</si>
  <si>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</si>
  <si>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</si>
  <si>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</si>
  <si>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</si>
  <si>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</si>
  <si>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</si>
  <si>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</si>
  <si>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</si>
  <si>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</si>
  <si>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</si>
  <si>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</si>
  <si>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</si>
  <si>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</si>
  <si>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</si>
  <si>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</si>
  <si>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</si>
  <si>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</si>
  <si>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</si>
  <si>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</si>
  <si>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</si>
  <si>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</si>
  <si>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</si>
  <si>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</si>
  <si>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</si>
  <si>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</si>
  <si>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</si>
  <si>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</si>
  <si>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</si>
  <si>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</si>
  <si>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</si>
  <si>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</si>
  <si>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</si>
  <si>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</si>
  <si>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</si>
  <si>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</si>
  <si>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</si>
  <si>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</si>
  <si>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</si>
  <si>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</si>
  <si>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</si>
  <si>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</si>
  <si>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</si>
  <si>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</si>
  <si>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</si>
  <si>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</si>
  <si>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</si>
  <si>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</si>
  <si>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</si>
  <si>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</si>
  <si>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</si>
  <si>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</si>
  <si>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</si>
  <si>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</si>
  <si>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</si>
  <si>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</si>
  <si>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</si>
  <si>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</si>
  <si>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</si>
  <si>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</si>
  <si>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</si>
  <si>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</si>
  <si>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</si>
  <si>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</si>
  <si>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</si>
  <si>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</si>
  <si>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</si>
  <si>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</si>
  <si>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</si>
  <si>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</si>
  <si>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</si>
  <si>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</si>
  <si>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</si>
  <si>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</si>
  <si>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</si>
  <si>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</si>
  <si>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</si>
  <si>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</si>
  <si>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</si>
  <si>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</si>
  <si>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</si>
  <si>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</si>
  <si>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</si>
  <si>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</si>
  <si>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</si>
  <si>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</si>
  <si>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</si>
  <si>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</si>
  <si>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</si>
  <si>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</si>
  <si>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</si>
  <si>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</si>
  <si>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</si>
  <si>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</si>
  <si>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</si>
  <si>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</si>
  <si>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</si>
  <si>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</si>
  <si>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</si>
  <si>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</si>
  <si>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</si>
  <si>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</si>
  <si>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</si>
  <si>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</si>
  <si>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</si>
  <si>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</si>
  <si>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</si>
  <si>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</si>
  <si>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</si>
  <si>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</si>
  <si>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</si>
  <si>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</si>
  <si>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</si>
  <si>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</si>
  <si>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</si>
  <si>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</si>
  <si>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</si>
  <si>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</si>
  <si>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</si>
  <si>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</si>
  <si>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</si>
  <si>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</si>
  <si>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</si>
  <si>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</si>
  <si>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</si>
  <si>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</si>
  <si>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</si>
  <si>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</si>
  <si>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</si>
  <si>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</si>
  <si>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</si>
  <si>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</si>
  <si>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</si>
  <si>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</si>
  <si>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</si>
  <si>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</si>
  <si>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</si>
  <si>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</si>
  <si>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</si>
  <si>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</si>
  <si>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</si>
  <si>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</si>
  <si>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</si>
  <si>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</si>
  <si>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</si>
  <si>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</si>
  <si>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</si>
  <si>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</si>
  <si>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</si>
  <si>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</si>
  <si>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</si>
  <si>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</si>
  <si>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</si>
  <si>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</si>
  <si>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</si>
  <si>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</si>
  <si>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</si>
  <si>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</si>
  <si>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</si>
  <si>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</si>
  <si>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</si>
  <si>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</si>
  <si>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</si>
  <si>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</si>
  <si>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</si>
  <si>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</si>
  <si>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</si>
  <si>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</si>
  <si>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</si>
  <si>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</si>
  <si>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</si>
  <si>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</si>
  <si>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</si>
  <si>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</si>
  <si>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</si>
  <si>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</si>
  <si>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</si>
  <si>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</si>
  <si>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</si>
  <si>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</si>
  <si>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</si>
  <si>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</si>
  <si>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</si>
  <si>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</si>
  <si>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</si>
  <si>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</si>
  <si>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</si>
  <si>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</si>
  <si>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</si>
  <si>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</si>
  <si>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</si>
  <si>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</si>
  <si>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</si>
  <si>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</si>
  <si>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</si>
  <si>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</si>
  <si>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</si>
  <si>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</si>
  <si>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</si>
  <si>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</si>
  <si>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</si>
  <si>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</si>
  <si>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</si>
  <si>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</si>
  <si>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</si>
  <si>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</si>
  <si>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</si>
  <si>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</si>
  <si>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</si>
  <si>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</si>
  <si>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</si>
  <si>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</si>
  <si>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</si>
  <si>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</si>
  <si>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</si>
  <si>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</si>
  <si>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</si>
  <si>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</si>
  <si>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</si>
  <si>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</si>
  <si>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</si>
  <si>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</si>
  <si>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</si>
  <si>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</si>
  <si>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</si>
  <si>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</si>
  <si>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</si>
  <si>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</si>
  <si>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</si>
  <si>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</si>
  <si>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</si>
  <si>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</si>
  <si>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</si>
  <si>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</si>
  <si>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</si>
  <si>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</si>
  <si>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</si>
  <si>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</si>
  <si>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</si>
  <si>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</si>
  <si>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</si>
  <si>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</si>
  <si>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</si>
  <si>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</si>
  <si>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</si>
  <si>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</si>
  <si>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</si>
  <si>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</si>
  <si>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</si>
  <si>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</si>
  <si>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</si>
  <si>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</si>
  <si>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</si>
  <si>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</si>
  <si>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</si>
  <si>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</si>
  <si>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</si>
  <si>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</si>
  <si>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</si>
  <si>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</si>
  <si>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</si>
  <si>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</si>
  <si>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</si>
  <si>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</si>
  <si>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</si>
  <si>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</si>
  <si>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</si>
  <si>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</si>
  <si>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</si>
  <si>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</si>
  <si>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</si>
  <si>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</si>
  <si>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</si>
  <si>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</si>
  <si>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</si>
  <si>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</si>
  <si>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</si>
  <si>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</si>
  <si>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</si>
  <si>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</si>
  <si>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</si>
  <si>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</si>
  <si>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</si>
  <si>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</si>
  <si>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</si>
  <si>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</si>
  <si>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</si>
  <si>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</si>
  <si>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</si>
  <si>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</si>
  <si>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</si>
  <si>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</si>
  <si>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</si>
  <si>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</si>
  <si>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</si>
  <si>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</si>
  <si>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</si>
  <si>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</si>
  <si>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</si>
  <si>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</si>
  <si>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</si>
  <si>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</si>
  <si>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</si>
  <si>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</si>
  <si>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</si>
  <si>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</si>
  <si>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</si>
  <si>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</si>
  <si>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</si>
  <si>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</si>
  <si>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</si>
  <si>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</si>
  <si>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</si>
  <si>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</si>
  <si>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</si>
  <si>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</si>
  <si>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</si>
  <si>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</si>
  <si>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</si>
  <si>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</si>
  <si>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</si>
  <si>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</si>
  <si>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</si>
  <si>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</si>
  <si>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</si>
  <si>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</si>
  <si>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</si>
  <si>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</si>
  <si>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</si>
  <si>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</si>
  <si>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</si>
  <si>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</si>
  <si>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</si>
  <si>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</si>
  <si>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</si>
  <si>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</si>
  <si>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</si>
  <si>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</si>
  <si>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</si>
  <si>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</si>
  <si>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</si>
  <si>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</si>
  <si>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</si>
  <si>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</si>
  <si>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</si>
  <si>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</si>
  <si>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</si>
  <si>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</si>
  <si>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</si>
  <si>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</si>
  <si>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</si>
  <si>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</si>
  <si>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</si>
  <si>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</si>
  <si>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</si>
  <si>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</si>
  <si>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</si>
  <si>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</si>
  <si>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</si>
  <si>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</si>
  <si>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</si>
  <si>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</si>
  <si>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</si>
  <si>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</si>
  <si>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</si>
  <si>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</si>
  <si>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</si>
  <si>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</si>
  <si>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</si>
  <si>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</si>
  <si>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</si>
  <si>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</si>
  <si>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</si>
  <si>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</si>
  <si>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</si>
  <si>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</si>
  <si>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</si>
  <si>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</si>
  <si>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</si>
  <si>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</si>
  <si>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</si>
  <si>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</si>
  <si>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</si>
  <si>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</si>
  <si>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</si>
  <si>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</si>
  <si>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</si>
  <si>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</si>
  <si>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</si>
  <si>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</si>
  <si>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</si>
  <si>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</si>
  <si>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</si>
  <si>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</si>
  <si>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</si>
  <si>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</si>
  <si>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</si>
  <si>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</si>
  <si>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</si>
  <si>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</si>
  <si>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</si>
  <si>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</si>
  <si>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</si>
  <si>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</si>
  <si>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</si>
  <si>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</si>
  <si>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</si>
  <si>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</si>
  <si>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</si>
  <si>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</si>
  <si>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</si>
  <si>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</si>
  <si>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</si>
  <si>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</si>
  <si>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</si>
  <si>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</si>
  <si>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</si>
  <si>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</si>
  <si>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</si>
  <si>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</si>
  <si>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</si>
  <si>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</si>
  <si>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</si>
  <si>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</si>
  <si>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</si>
  <si>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</si>
  <si>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</si>
  <si>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</si>
  <si>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</si>
  <si>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</si>
  <si>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</si>
  <si>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</si>
  <si>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</si>
  <si>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</si>
  <si>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</si>
  <si>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</si>
  <si>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</si>
  <si>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</si>
  <si>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</si>
  <si>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</si>
  <si>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</si>
  <si>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</si>
  <si>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</si>
  <si>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</si>
  <si>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</si>
  <si>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</si>
  <si>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</si>
  <si>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</si>
  <si>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</si>
  <si>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</si>
  <si>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</si>
  <si>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</si>
  <si>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</si>
  <si>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</si>
  <si>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</si>
  <si>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</si>
  <si>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</si>
  <si>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</si>
  <si>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</si>
  <si>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</si>
  <si>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</si>
  <si>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</si>
  <si>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</si>
  <si>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</si>
  <si>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</si>
  <si>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</si>
  <si>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</si>
  <si>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</si>
  <si>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</si>
  <si>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</si>
  <si>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</si>
  <si>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</si>
  <si>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</si>
  <si>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</si>
  <si>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</si>
  <si>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</si>
  <si>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</si>
  <si>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</si>
  <si>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</si>
  <si>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</si>
  <si>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</si>
  <si>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</si>
  <si>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</si>
  <si>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</si>
  <si>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</si>
  <si>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</si>
  <si>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</si>
  <si>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</si>
  <si>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</si>
  <si>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</si>
  <si>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</si>
  <si>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</si>
  <si>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</si>
  <si>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</si>
  <si>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</si>
  <si>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</si>
  <si>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</si>
  <si>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</si>
  <si>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</si>
  <si>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</si>
  <si>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</si>
  <si>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</si>
  <si>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</si>
  <si>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</si>
  <si>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</si>
  <si>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</si>
  <si>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</si>
  <si>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</si>
  <si>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</si>
  <si>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</si>
  <si>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</si>
  <si>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</si>
  <si>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</si>
  <si>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</si>
  <si>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</si>
  <si>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</si>
  <si>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</si>
  <si>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</si>
  <si>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</si>
  <si>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</si>
  <si>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</si>
  <si>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</si>
  <si>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</si>
  <si>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</si>
  <si>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</si>
  <si>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</si>
  <si>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</si>
  <si>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</si>
  <si>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</si>
  <si>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</si>
  <si>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</si>
  <si>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</si>
  <si>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</si>
  <si>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</si>
  <si>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</si>
  <si>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</si>
  <si>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</si>
  <si>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</si>
  <si>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</si>
  <si>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</si>
  <si>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</si>
  <si>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</si>
  <si>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</si>
  <si>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</si>
  <si>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</si>
  <si>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</si>
  <si>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</si>
  <si>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</si>
  <si>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</si>
  <si>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</si>
  <si>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</si>
  <si>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</si>
  <si>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</si>
  <si>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</si>
  <si>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</si>
  <si>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</si>
  <si>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</si>
  <si>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</si>
  <si>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</si>
  <si>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</si>
  <si>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</si>
  <si>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</si>
  <si>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</si>
  <si>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</si>
  <si>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</si>
  <si>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</si>
  <si>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</si>
  <si>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</si>
  <si>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</si>
  <si>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</si>
  <si>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</si>
  <si>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</si>
  <si>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</si>
  <si>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</si>
  <si>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</si>
  <si>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</si>
  <si>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</si>
  <si>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</si>
  <si>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</si>
  <si>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</si>
  <si>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</si>
  <si>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</si>
  <si>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</si>
  <si>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</si>
  <si>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</si>
  <si>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</si>
  <si>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</si>
  <si>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</si>
  <si>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</si>
  <si>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</si>
  <si>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</si>
  <si>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</si>
  <si>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</si>
  <si>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</si>
  <si>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</si>
  <si>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</si>
  <si>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</si>
  <si>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</si>
  <si>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</si>
  <si>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</si>
  <si>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</si>
  <si>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</si>
  <si>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</si>
  <si>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</si>
  <si>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</si>
  <si>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</si>
  <si>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</si>
  <si>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</si>
  <si>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</si>
  <si>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</si>
  <si>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</si>
  <si>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</si>
  <si>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</si>
  <si>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</si>
  <si>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</si>
  <si>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</si>
  <si>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</si>
  <si>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</si>
  <si>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</si>
  <si>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</si>
  <si>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</si>
  <si>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</si>
  <si>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</si>
  <si>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</si>
  <si>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</si>
  <si>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</si>
  <si>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</si>
  <si>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</si>
  <si>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</si>
  <si>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</si>
  <si>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</si>
  <si>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</si>
  <si>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</si>
  <si>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</si>
  <si>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</si>
  <si>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</si>
  <si>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</si>
  <si>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</si>
  <si>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</si>
  <si>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</si>
  <si>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</si>
  <si>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</si>
  <si>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</si>
  <si>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</si>
  <si>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</si>
  <si>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</si>
  <si>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</si>
  <si>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</si>
  <si>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</si>
  <si>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</si>
  <si>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</si>
  <si>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</si>
  <si>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</si>
  <si>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</si>
  <si>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</si>
  <si>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</si>
  <si>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</si>
  <si>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</si>
  <si>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</si>
  <si>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</si>
  <si>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</si>
  <si>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</si>
  <si>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</si>
  <si>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</si>
  <si>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</si>
  <si>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</si>
  <si>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</si>
  <si>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</si>
  <si>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</si>
  <si>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</si>
  <si>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</si>
  <si>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</si>
  <si>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</si>
  <si>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</si>
  <si>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</si>
  <si>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</si>
  <si>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</si>
  <si>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</si>
  <si>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</si>
  <si>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</si>
  <si>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</si>
  <si>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</si>
  <si>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</si>
  <si>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</si>
  <si>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</si>
  <si>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</si>
  <si>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</si>
  <si>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</si>
  <si>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</si>
  <si>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</si>
  <si>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</si>
  <si>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</si>
  <si>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</si>
  <si>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</si>
  <si>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</si>
  <si>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</si>
  <si>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</si>
  <si>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</si>
  <si>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</si>
  <si>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</si>
  <si>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</si>
  <si>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</si>
  <si>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</si>
  <si>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</si>
  <si>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</si>
  <si>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</si>
  <si>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</si>
  <si>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</si>
  <si>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</si>
  <si>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</si>
  <si>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</si>
  <si>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</si>
  <si>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</si>
  <si>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</si>
  <si>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</si>
  <si>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</si>
  <si>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</si>
  <si>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</si>
  <si>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</si>
  <si>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</si>
  <si>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</si>
  <si>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</si>
  <si>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</si>
  <si>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</si>
  <si>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</si>
  <si>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</si>
  <si>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</si>
  <si>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</si>
  <si>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</si>
  <si>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</si>
  <si>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</si>
  <si>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</si>
  <si>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</si>
  <si>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</si>
  <si>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</si>
  <si>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</si>
  <si>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</si>
  <si>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</si>
  <si>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</si>
  <si>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</si>
  <si>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</si>
  <si>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</si>
  <si>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</si>
  <si>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</si>
  <si>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</si>
  <si>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</si>
  <si>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</si>
  <si>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</si>
  <si>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</si>
  <si>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</si>
  <si>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</si>
  <si>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</si>
  <si>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</si>
  <si>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</si>
  <si>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</si>
  <si>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</si>
  <si>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</si>
  <si>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</si>
  <si>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</si>
  <si>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</si>
  <si>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</si>
  <si>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</si>
  <si>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</si>
  <si>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</si>
  <si>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</si>
  <si>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</si>
  <si>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</si>
  <si>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</si>
  <si>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</si>
  <si>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</si>
  <si>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</si>
  <si>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</si>
  <si>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</si>
  <si>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</si>
  <si>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</si>
  <si>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</si>
  <si>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</si>
  <si>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</si>
  <si>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</si>
  <si>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</si>
  <si>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</si>
  <si>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</si>
  <si>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</si>
  <si>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</si>
  <si>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</si>
  <si>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</si>
  <si>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</si>
  <si>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</si>
  <si>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</si>
  <si>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</si>
  <si>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</si>
  <si>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</si>
  <si>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</si>
  <si>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</si>
  <si>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</si>
  <si>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</si>
  <si>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</si>
  <si>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</si>
  <si>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</si>
  <si>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</si>
  <si>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</si>
  <si>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</si>
  <si>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</si>
  <si>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</si>
  <si>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</si>
  <si>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</si>
  <si>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</si>
  <si>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</si>
  <si>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</si>
  <si>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</si>
  <si>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</si>
  <si>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</si>
  <si>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</si>
  <si>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</si>
  <si>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</si>
  <si>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</si>
  <si>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</si>
  <si>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</si>
  <si>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</si>
  <si>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</si>
  <si>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</si>
  <si>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</si>
  <si>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</si>
  <si>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</si>
  <si>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</si>
  <si>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</si>
  <si>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</si>
  <si>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</si>
  <si>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</si>
  <si>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</si>
  <si>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</si>
  <si>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</si>
  <si>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</si>
  <si>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</si>
  <si>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</si>
  <si>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</si>
  <si>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</si>
  <si>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</si>
  <si>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</si>
  <si>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</si>
  <si>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</si>
  <si>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</si>
  <si>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</si>
  <si>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</si>
  <si>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</si>
  <si>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</si>
  <si>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</si>
  <si>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</si>
  <si>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</si>
  <si>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</si>
  <si>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</si>
  <si>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</si>
  <si>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</si>
  <si>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</si>
  <si>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</si>
  <si>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</si>
  <si>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</si>
  <si>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</si>
  <si>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</si>
  <si>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</si>
  <si>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</si>
  <si>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</si>
  <si>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</si>
  <si>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</si>
  <si>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</si>
  <si>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</si>
  <si>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</si>
  <si>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</si>
  <si>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</si>
  <si>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</si>
  <si>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</si>
  <si>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</si>
  <si>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</si>
  <si>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</si>
  <si>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</si>
  <si>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</si>
  <si>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</si>
  <si>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</si>
  <si>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</si>
  <si>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</si>
  <si>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</si>
  <si>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</si>
  <si>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</si>
  <si>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</si>
  <si>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</si>
  <si>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</si>
  <si>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</si>
  <si>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</si>
  <si>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</si>
  <si>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</si>
  <si>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</si>
  <si>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</si>
  <si>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</si>
  <si>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</si>
  <si>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</si>
  <si>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</si>
  <si>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</si>
  <si>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</si>
  <si>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</si>
  <si>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</si>
  <si>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</si>
  <si>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</si>
  <si>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</si>
  <si>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</si>
  <si>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</si>
  <si>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</si>
  <si>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</si>
  <si>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</si>
  <si>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</si>
  <si>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</si>
  <si>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</si>
  <si>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</si>
  <si>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</si>
  <si>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</si>
  <si>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</si>
  <si>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</si>
  <si>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</si>
  <si>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</si>
  <si>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</si>
  <si>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</si>
  <si>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</si>
  <si>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</si>
  <si>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</si>
  <si>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</si>
  <si>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</si>
  <si>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</si>
  <si>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</si>
  <si>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</si>
  <si>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</si>
  <si>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</si>
  <si>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</si>
  <si>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</si>
  <si>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</si>
  <si>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</si>
  <si>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</si>
  <si>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</si>
  <si>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</si>
  <si>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</si>
  <si>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</si>
  <si>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</si>
  <si>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</si>
  <si>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</si>
  <si>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</si>
  <si>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</si>
  <si>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</si>
  <si>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</si>
  <si>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</si>
  <si>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</si>
  <si>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</si>
  <si>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</si>
  <si>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</si>
  <si>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</si>
  <si>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</si>
  <si>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</si>
  <si>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</si>
  <si>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</si>
  <si>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</si>
  <si>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</si>
  <si>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</si>
  <si>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</si>
  <si>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</si>
  <si>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</si>
  <si>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</si>
  <si>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</si>
  <si>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</si>
  <si>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</si>
  <si>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</si>
  <si>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</si>
  <si>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</si>
  <si>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</si>
  <si>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</si>
  <si>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</si>
  <si>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</si>
  <si>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</si>
  <si>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</si>
  <si>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</si>
  <si>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</si>
  <si>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</si>
  <si>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</si>
  <si>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</si>
  <si>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</si>
  <si>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</si>
  <si>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</si>
  <si>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</si>
  <si>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</si>
  <si>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</si>
  <si>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</si>
  <si>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</si>
  <si>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</si>
  <si>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</si>
  <si>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</si>
  <si>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</si>
  <si>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</si>
  <si>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</si>
  <si>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</si>
  <si>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</si>
  <si>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</si>
  <si>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</si>
  <si>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</si>
  <si>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</si>
  <si>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</si>
  <si>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</si>
  <si>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</si>
  <si>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</si>
  <si>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</si>
  <si>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</si>
  <si>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</si>
  <si>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</si>
  <si>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</si>
  <si>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</si>
  <si>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</si>
  <si>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</si>
  <si>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</si>
  <si>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</si>
  <si>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</si>
  <si>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</si>
  <si>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</si>
  <si>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</si>
  <si>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</si>
  <si>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</si>
  <si>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</si>
  <si>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</si>
  <si>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</si>
  <si>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</si>
  <si>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</si>
  <si>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</si>
  <si>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</si>
  <si>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</si>
  <si>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</si>
  <si>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</si>
  <si>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</si>
  <si>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</si>
  <si>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</si>
  <si>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</si>
  <si>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</si>
  <si>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</si>
  <si>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</si>
  <si>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</si>
  <si>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</si>
  <si>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</si>
  <si>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</si>
  <si>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</si>
  <si>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</si>
  <si>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</si>
  <si>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</si>
  <si>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</si>
  <si>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</si>
  <si>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</si>
  <si>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</si>
  <si>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</si>
  <si>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</si>
  <si>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</si>
  <si>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</si>
  <si>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</si>
  <si>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</si>
  <si>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</si>
  <si>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</si>
  <si>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</si>
  <si>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</si>
  <si>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</si>
  <si>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</si>
  <si>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</si>
  <si>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</si>
  <si>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</si>
  <si>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</si>
  <si>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</si>
  <si>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</si>
  <si>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</si>
  <si>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</si>
  <si>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</si>
  <si>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</si>
  <si>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</si>
  <si>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</si>
  <si>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</si>
  <si>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</si>
  <si>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</si>
  <si>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</si>
  <si>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</si>
  <si>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</si>
  <si>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</si>
  <si>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</si>
  <si>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</si>
  <si>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</si>
  <si>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</si>
  <si>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</si>
  <si>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</si>
  <si>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</si>
  <si>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</si>
  <si>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</si>
  <si>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</si>
  <si>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</si>
  <si>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</si>
  <si>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</si>
  <si>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</si>
  <si>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</si>
  <si>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</si>
  <si>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</si>
  <si>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</si>
  <si>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</si>
  <si>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</si>
  <si>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</si>
  <si>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</si>
  <si>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</si>
  <si>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</si>
  <si>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</si>
  <si>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</si>
  <si>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</si>
  <si>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</si>
  <si>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</si>
  <si>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</si>
  <si>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</si>
  <si>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</si>
  <si>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</si>
  <si>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</si>
  <si>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</si>
  <si>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</si>
  <si>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</si>
  <si>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</si>
  <si>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</si>
  <si>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</si>
  <si>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</si>
  <si>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</si>
  <si>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</si>
  <si>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</si>
  <si>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</si>
  <si>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</si>
  <si>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</si>
  <si>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</si>
  <si>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</si>
  <si>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</si>
  <si>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</si>
  <si>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</si>
  <si>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</si>
  <si>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</si>
  <si>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</si>
  <si>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</si>
  <si>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</si>
  <si>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</si>
  <si>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</si>
  <si>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</si>
  <si>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</si>
  <si>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</si>
  <si>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</si>
  <si>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</si>
  <si>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</si>
  <si>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</si>
  <si>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</si>
  <si>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</si>
  <si>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</si>
  <si>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</si>
  <si>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</si>
  <si>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</si>
  <si>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</si>
  <si>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</si>
  <si>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</si>
  <si>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</si>
  <si>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</si>
  <si>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</si>
  <si>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</si>
  <si>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</si>
  <si>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</si>
  <si>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</si>
  <si>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</si>
  <si>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</si>
  <si>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</si>
  <si>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</si>
  <si>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</si>
  <si>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</si>
  <si>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</si>
  <si>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</si>
  <si>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</si>
  <si>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</si>
  <si>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</si>
  <si>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</si>
  <si>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</si>
  <si>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</si>
  <si>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</si>
  <si>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</si>
  <si>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</si>
  <si>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</si>
  <si>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</si>
  <si>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</si>
  <si>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</si>
  <si>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</si>
  <si>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</si>
  <si>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</si>
  <si>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</si>
  <si>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</si>
  <si>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</si>
  <si>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</si>
  <si>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</si>
  <si>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</si>
  <si>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</si>
  <si>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</si>
  <si>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</si>
  <si>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</si>
  <si>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</si>
  <si>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</si>
  <si>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</si>
  <si>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</si>
  <si>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</si>
  <si>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</si>
  <si>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</si>
  <si>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</si>
  <si>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</si>
  <si>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</si>
  <si>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</si>
  <si>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</si>
  <si>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</si>
  <si>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</si>
  <si>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</si>
  <si>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</si>
  <si>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</si>
  <si>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</si>
  <si>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</si>
  <si>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</si>
  <si>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</si>
  <si>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</si>
  <si>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</si>
  <si>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</si>
  <si>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</si>
  <si>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</si>
  <si>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</si>
  <si>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</si>
  <si>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</si>
  <si>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</si>
  <si>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</si>
  <si>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</si>
  <si>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</si>
  <si>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</si>
  <si>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</si>
  <si>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</si>
  <si>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</si>
  <si>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</si>
  <si>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</si>
  <si>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</si>
  <si>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</si>
  <si>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</si>
  <si>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</si>
  <si>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</si>
  <si>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</si>
  <si>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</si>
  <si>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</si>
  <si>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</si>
  <si>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</si>
  <si>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</si>
  <si>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</si>
  <si>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</si>
  <si>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</si>
  <si>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</si>
  <si>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</si>
  <si>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</si>
  <si>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</si>
  <si>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</si>
  <si>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</si>
  <si>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</si>
  <si>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</si>
  <si>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</si>
  <si>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</si>
  <si>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</si>
  <si>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</si>
  <si>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</si>
  <si>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</si>
  <si>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</si>
  <si>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</si>
  <si>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</si>
  <si>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</si>
  <si>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</si>
  <si>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</si>
  <si>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</si>
  <si>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</si>
  <si>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</si>
  <si>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</si>
  <si>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</si>
  <si>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</si>
  <si>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</si>
  <si>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</si>
  <si>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</si>
  <si>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</si>
  <si>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</si>
  <si>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</si>
  <si>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</si>
  <si>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</si>
  <si>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</si>
  <si>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</si>
  <si>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</si>
  <si>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</si>
  <si>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</si>
  <si>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</si>
  <si>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</si>
  <si>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</si>
  <si>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</si>
  <si>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</si>
  <si>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</si>
  <si>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</si>
  <si>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</si>
  <si>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</si>
  <si>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</si>
  <si>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</si>
  <si>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</si>
  <si>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</si>
  <si>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</si>
  <si>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</si>
  <si>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</si>
  <si>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</si>
  <si>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</si>
  <si>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</si>
  <si>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</si>
  <si>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</si>
  <si>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</si>
  <si>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</si>
  <si>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</si>
  <si>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</si>
  <si>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</si>
  <si>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</si>
  <si>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</si>
  <si>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</si>
  <si>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</si>
  <si>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</si>
  <si>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</si>
  <si>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</si>
  <si>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</si>
  <si>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</si>
  <si>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</si>
  <si>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</si>
  <si>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</si>
  <si>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</si>
  <si>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</si>
  <si>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</si>
  <si>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</si>
  <si>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</si>
  <si>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</si>
  <si>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</si>
  <si>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</si>
  <si>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</si>
  <si>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</si>
  <si>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</si>
  <si>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</si>
  <si>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</si>
  <si>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</si>
  <si>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</si>
  <si>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</si>
  <si>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</si>
  <si>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</si>
  <si>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</si>
  <si>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</si>
  <si>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</si>
  <si>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</si>
  <si>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</si>
  <si>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</si>
  <si>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</si>
  <si>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</si>
  <si>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</si>
  <si>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</si>
  <si>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</si>
  <si>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</si>
  <si>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</si>
  <si>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</si>
  <si>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</si>
  <si>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</si>
  <si>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</si>
  <si>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</si>
  <si>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</si>
  <si>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</si>
  <si>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</si>
  <si>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</si>
  <si>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</si>
  <si>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</si>
  <si>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</si>
  <si>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</si>
  <si>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</si>
  <si>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</si>
  <si>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</si>
  <si>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</si>
  <si>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</si>
  <si>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</si>
  <si>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</si>
  <si>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</si>
  <si>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</si>
  <si>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</si>
  <si>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</si>
  <si>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</si>
  <si>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</si>
  <si>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</si>
  <si>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</si>
  <si>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</si>
  <si>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</si>
  <si>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</si>
  <si>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</si>
  <si>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</si>
  <si>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</si>
  <si>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</si>
  <si>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</si>
  <si>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</si>
  <si>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</si>
  <si>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</si>
  <si>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</si>
  <si>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</si>
  <si>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</si>
  <si>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</si>
  <si>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</si>
  <si>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</si>
  <si>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</si>
  <si>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</si>
  <si>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</si>
  <si>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</si>
  <si>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</si>
  <si>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</si>
  <si>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</si>
  <si>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</si>
  <si>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</si>
  <si>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</si>
  <si>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</si>
  <si>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</si>
  <si>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</si>
  <si>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</si>
  <si>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</si>
  <si>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</si>
  <si>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</si>
  <si>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</si>
  <si>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</si>
  <si>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</si>
  <si>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</si>
  <si>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</si>
  <si>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</si>
  <si>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</si>
  <si>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</si>
  <si>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</si>
  <si>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</si>
  <si>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</si>
  <si>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</si>
  <si>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</si>
  <si>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</si>
  <si>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</si>
  <si>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</si>
  <si>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</si>
  <si>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</si>
  <si>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</si>
  <si>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</si>
  <si>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</si>
  <si>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</si>
  <si>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</si>
  <si>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</si>
  <si>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</si>
  <si>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</si>
  <si>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</si>
  <si>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</si>
  <si>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</si>
  <si>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</si>
  <si>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</si>
  <si>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</si>
  <si>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</si>
  <si>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</si>
  <si>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</si>
  <si>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</si>
  <si>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</si>
  <si>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</si>
  <si>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</si>
  <si>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</si>
  <si>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</si>
  <si>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</si>
  <si>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</si>
  <si>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</si>
  <si>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</si>
  <si>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</si>
  <si>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</si>
  <si>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</si>
  <si>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</si>
  <si>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</si>
  <si>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</si>
  <si>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</si>
  <si>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</si>
  <si>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</si>
  <si>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</si>
  <si>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</si>
  <si>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</si>
  <si>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</si>
  <si>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</si>
  <si>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</si>
  <si>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</si>
  <si>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</si>
  <si>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</si>
  <si>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</si>
  <si>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</si>
  <si>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</si>
  <si>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</si>
  <si>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</si>
  <si>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</si>
  <si>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</si>
  <si>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</si>
  <si>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</si>
  <si>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</si>
  <si>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</si>
  <si>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</si>
  <si>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</si>
  <si>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</si>
  <si>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</si>
  <si>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</si>
  <si>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</si>
  <si>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</si>
  <si>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</si>
  <si>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</si>
  <si>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</si>
  <si>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</si>
  <si>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</si>
  <si>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</si>
  <si>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</si>
  <si>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</si>
  <si>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</si>
  <si>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</si>
  <si>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</si>
  <si>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</si>
  <si>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</si>
  <si>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</si>
  <si>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</si>
  <si>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</si>
  <si>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</si>
  <si>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</si>
  <si>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</si>
  <si>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</si>
  <si>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</si>
  <si>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</si>
  <si>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</si>
  <si>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</si>
  <si>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</si>
  <si>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</si>
  <si>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</si>
  <si>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</si>
  <si>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</si>
  <si>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</si>
  <si>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</si>
  <si>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</si>
  <si>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</si>
  <si>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</si>
  <si>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</si>
  <si>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</si>
  <si>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</si>
  <si>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</si>
  <si>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</si>
  <si>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</si>
  <si>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</si>
  <si>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</si>
  <si>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</si>
  <si>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</si>
  <si>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</si>
  <si>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</si>
  <si>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</si>
  <si>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</si>
  <si>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</si>
  <si>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</si>
  <si>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</si>
  <si>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</si>
  <si>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</si>
  <si>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</si>
  <si>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</si>
  <si>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</si>
  <si>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</si>
  <si>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</si>
  <si>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</si>
  <si>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</si>
  <si>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</si>
  <si>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</si>
  <si>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</si>
  <si>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</si>
  <si>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</si>
  <si>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</si>
  <si>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</si>
  <si>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</si>
  <si>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</si>
  <si>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</si>
  <si>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</si>
  <si>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</si>
  <si>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</si>
  <si>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</si>
  <si>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</si>
  <si>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</si>
  <si>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</si>
  <si>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</si>
  <si>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</si>
  <si>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</si>
  <si>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</si>
  <si>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</si>
  <si>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</si>
  <si>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</si>
  <si>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</si>
  <si>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</si>
  <si>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</si>
  <si>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</si>
  <si>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</si>
  <si>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</si>
  <si>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</si>
  <si>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</si>
  <si>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</si>
  <si>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</si>
  <si>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</si>
  <si>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</si>
  <si>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</si>
  <si>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</si>
  <si>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</si>
  <si>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</si>
  <si>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</si>
  <si>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</si>
  <si>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</si>
  <si>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</si>
  <si>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</si>
  <si>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</si>
  <si>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</si>
  <si>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</si>
  <si>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</si>
  <si>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</si>
  <si>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</si>
  <si>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</si>
  <si>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</si>
  <si>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</si>
  <si>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</si>
  <si>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</si>
  <si>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</si>
  <si>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</si>
  <si>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</si>
  <si>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</si>
  <si>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</si>
  <si>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</si>
  <si>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</si>
  <si>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</si>
  <si>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</si>
  <si>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</si>
  <si>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</si>
  <si>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</si>
  <si>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</si>
  <si>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</si>
  <si>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</si>
  <si>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</si>
  <si>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</si>
  <si>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</si>
  <si>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</si>
  <si>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</si>
  <si>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</si>
  <si>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</si>
  <si>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</si>
  <si>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</si>
  <si>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</si>
  <si>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</si>
  <si>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</si>
  <si>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</si>
  <si>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</si>
  <si>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</si>
  <si>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</si>
  <si>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</si>
  <si>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</si>
  <si>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</si>
  <si>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</si>
  <si>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</si>
  <si>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</si>
  <si>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</si>
  <si>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</si>
  <si>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</si>
  <si>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</si>
  <si>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</si>
  <si>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</si>
  <si>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</si>
  <si>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</si>
  <si>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</si>
  <si>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</si>
  <si>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</si>
  <si>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</si>
  <si>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</si>
  <si>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</si>
  <si>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</si>
  <si>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</si>
  <si>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</si>
  <si>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</si>
  <si>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</si>
  <si>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</si>
  <si>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</si>
  <si>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</si>
  <si>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</si>
  <si>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</si>
  <si>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</si>
  <si>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</si>
  <si>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</si>
  <si>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</si>
  <si>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</si>
  <si>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</si>
  <si>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</si>
  <si>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</si>
  <si>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</si>
  <si>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</si>
  <si>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</si>
  <si>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</si>
  <si>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</si>
  <si>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</si>
  <si>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</si>
  <si>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</si>
  <si>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</si>
  <si>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</si>
  <si>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</si>
  <si>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</si>
  <si>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</si>
  <si>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</si>
  <si>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</si>
  <si>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</si>
  <si>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</si>
  <si>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</si>
  <si>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</si>
  <si>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</si>
  <si>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</si>
  <si>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</si>
  <si>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</si>
  <si>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</si>
  <si>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</si>
  <si>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</si>
  <si>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</si>
  <si>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</si>
  <si>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</si>
  <si>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</si>
  <si>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</si>
  <si>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</si>
  <si>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</si>
  <si>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</si>
  <si>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</si>
  <si>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</si>
  <si>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</si>
  <si>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</si>
  <si>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</si>
  <si>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</si>
  <si>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</si>
  <si>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</si>
  <si>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</si>
  <si>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</si>
  <si>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</si>
  <si>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</si>
  <si>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</si>
  <si>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</si>
  <si>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</si>
  <si>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</si>
  <si>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</si>
  <si>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</si>
  <si>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</si>
  <si>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</si>
  <si>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</si>
  <si>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</si>
  <si>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</si>
  <si>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</si>
  <si>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</si>
  <si>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</si>
  <si>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</si>
  <si>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</si>
  <si>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</si>
  <si>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</si>
  <si>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</si>
  <si>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</si>
  <si>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</si>
  <si>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</si>
  <si>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</si>
  <si>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</si>
  <si>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</si>
  <si>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</si>
  <si>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</si>
  <si>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</si>
  <si>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</si>
  <si>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</si>
  <si>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</si>
  <si>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</si>
  <si>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</si>
  <si>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</si>
  <si>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</si>
  <si>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</si>
  <si>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</si>
  <si>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</si>
  <si>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</si>
  <si>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</si>
  <si>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</si>
  <si>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</si>
  <si>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</si>
  <si>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</si>
  <si>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</si>
  <si>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</si>
  <si>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</si>
  <si>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</si>
  <si>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</si>
  <si>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</si>
  <si>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</si>
  <si>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</si>
  <si>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</si>
  <si>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</si>
  <si>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</si>
  <si>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</si>
  <si>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</si>
  <si>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</si>
  <si>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</si>
  <si>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</si>
  <si>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</si>
  <si>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</si>
  <si>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</si>
  <si>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</si>
  <si>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</si>
  <si>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</si>
  <si>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</si>
  <si>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</si>
  <si>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</si>
  <si>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</si>
  <si>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</si>
  <si>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</si>
  <si>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</si>
  <si>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</si>
  <si>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</si>
  <si>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</si>
  <si>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</si>
  <si>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</si>
  <si>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</si>
  <si>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</si>
  <si>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</si>
  <si>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</si>
  <si>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</si>
  <si>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</si>
  <si>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</si>
  <si>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</si>
  <si>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</si>
  <si>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</si>
  <si>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</si>
  <si>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</si>
  <si>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</si>
  <si>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</si>
  <si>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</si>
  <si>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</si>
  <si>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</si>
  <si>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</si>
  <si>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</si>
  <si>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</si>
  <si>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</si>
  <si>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</si>
  <si>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</si>
  <si>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</si>
  <si>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</si>
  <si>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</si>
  <si>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</si>
  <si>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</si>
  <si>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</si>
  <si>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</si>
  <si>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</si>
  <si>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</si>
  <si>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</si>
  <si>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</si>
  <si>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</si>
  <si>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</si>
  <si>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</si>
  <si>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</si>
  <si>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</si>
  <si>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</si>
  <si>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</si>
  <si>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</si>
  <si>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</si>
  <si>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</si>
  <si>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</si>
  <si>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</si>
  <si>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</si>
  <si>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</si>
  <si>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</si>
  <si>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</si>
  <si>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</si>
  <si>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</si>
  <si>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</si>
  <si>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</si>
  <si>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</si>
  <si>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</si>
  <si>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</si>
  <si>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</si>
  <si>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</si>
  <si>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</si>
  <si>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</si>
  <si>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</si>
  <si>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</si>
  <si>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</si>
  <si>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</si>
  <si>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</si>
  <si>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</si>
  <si>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</si>
  <si>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</si>
  <si>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</si>
  <si>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</si>
  <si>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</si>
  <si>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</si>
  <si>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</si>
  <si>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</si>
  <si>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</si>
  <si>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</si>
  <si>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</si>
  <si>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</si>
  <si>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</si>
  <si>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</si>
  <si>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</si>
  <si>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</si>
  <si>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</si>
  <si>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</si>
  <si>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</si>
  <si>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</si>
  <si>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</si>
  <si>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</si>
  <si>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</si>
  <si>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</si>
  <si>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</si>
  <si>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</si>
  <si>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</si>
  <si>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</si>
  <si>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</si>
  <si>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</si>
  <si>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</si>
  <si>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</si>
  <si>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</si>
  <si>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</si>
  <si>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</si>
  <si>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</si>
  <si>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</si>
  <si>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</si>
  <si>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</si>
  <si>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</si>
  <si>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</si>
  <si>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</si>
  <si>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</si>
  <si>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</si>
  <si>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</si>
  <si>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</si>
  <si>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</si>
  <si>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</si>
  <si>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</si>
  <si>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</si>
  <si>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</si>
  <si>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</si>
  <si>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</si>
  <si>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</si>
  <si>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</si>
  <si>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</si>
  <si>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</si>
  <si>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</si>
  <si>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</si>
  <si>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</si>
  <si>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</si>
  <si>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</si>
  <si>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</si>
  <si>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</si>
  <si>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</si>
  <si>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</si>
  <si>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</si>
  <si>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</si>
  <si>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</si>
  <si>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</si>
  <si>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</si>
  <si>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</si>
  <si>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</si>
  <si>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</si>
  <si>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</si>
  <si>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</si>
  <si>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</si>
  <si>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</si>
  <si>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</si>
  <si>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</si>
  <si>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</si>
  <si>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</si>
  <si>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</si>
  <si>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</si>
  <si>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</si>
  <si>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</si>
  <si>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</si>
  <si>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</si>
  <si>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</si>
  <si>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</si>
  <si>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</si>
  <si>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</si>
  <si>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</si>
  <si>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</si>
  <si>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</si>
  <si>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</si>
  <si>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</si>
  <si>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</si>
  <si>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</si>
  <si>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</si>
  <si>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</si>
  <si>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</si>
  <si>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</si>
  <si>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</si>
  <si>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</si>
  <si>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</si>
  <si>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</si>
  <si>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</si>
  <si>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</si>
  <si>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</si>
  <si>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</si>
  <si>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</si>
  <si>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</si>
  <si>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</si>
  <si>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</si>
  <si>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</si>
  <si>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</si>
  <si>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</si>
  <si>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</si>
  <si>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</si>
  <si>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</si>
  <si>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</si>
  <si>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</si>
  <si>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</si>
  <si>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</si>
  <si>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</si>
  <si>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</si>
  <si>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</si>
  <si>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</si>
  <si>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</si>
  <si>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</si>
  <si>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</si>
  <si>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</si>
  <si>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</si>
  <si>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</si>
  <si>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</si>
  <si>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</si>
  <si>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</si>
  <si>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</si>
  <si>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</si>
  <si>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</si>
  <si>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</si>
  <si>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</si>
  <si>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</si>
  <si>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</si>
  <si>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</si>
  <si>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</si>
  <si>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</si>
  <si>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</si>
  <si>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</si>
  <si>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</si>
  <si>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</si>
  <si>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</si>
  <si>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</si>
  <si>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</si>
  <si>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</si>
  <si>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</si>
  <si>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</si>
  <si>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</si>
  <si>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</si>
  <si>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</si>
  <si>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</si>
  <si>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</si>
  <si>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</si>
  <si>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</si>
  <si>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</si>
  <si>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</si>
  <si>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</si>
  <si>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</si>
  <si>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</si>
  <si>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</si>
  <si>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</si>
  <si>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</si>
  <si>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</si>
  <si>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</si>
  <si>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</si>
  <si>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</si>
  <si>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</si>
  <si>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</si>
  <si>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</si>
  <si>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</si>
  <si>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</si>
  <si>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</si>
  <si>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</si>
  <si>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</si>
  <si>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</si>
  <si>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</si>
  <si>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</si>
  <si>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</si>
  <si>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</si>
  <si>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</si>
  <si>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</si>
  <si>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</si>
  <si>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</si>
  <si>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</si>
  <si>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</si>
  <si>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</si>
  <si>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</si>
  <si>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</si>
  <si>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</si>
  <si>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</si>
  <si>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</si>
  <si>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</si>
  <si>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</si>
  <si>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</si>
  <si>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</si>
  <si>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</si>
  <si>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</si>
  <si>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</si>
  <si>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</si>
  <si>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</si>
  <si>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</si>
  <si>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</si>
  <si>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</si>
  <si>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</si>
  <si>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</si>
  <si>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</si>
  <si>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</si>
  <si>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</si>
  <si>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</si>
  <si>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</si>
  <si>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</si>
  <si>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</si>
  <si>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</si>
  <si>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</si>
  <si>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</si>
  <si>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</si>
  <si>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</si>
  <si>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</si>
  <si>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</si>
  <si>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</si>
  <si>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</si>
  <si>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</si>
  <si>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</si>
  <si>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</si>
  <si>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</si>
  <si>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</si>
  <si>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</si>
  <si>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</si>
  <si>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</si>
  <si>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</si>
  <si>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</si>
  <si>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</si>
  <si>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</si>
  <si>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</si>
  <si>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</si>
  <si>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</si>
  <si>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</si>
  <si>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</si>
  <si>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</si>
  <si>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</si>
  <si>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</si>
  <si>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</si>
  <si>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</si>
  <si>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</si>
  <si>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</si>
  <si>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</si>
  <si>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</si>
  <si>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</si>
  <si>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</si>
  <si>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</si>
  <si>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</si>
  <si>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</si>
  <si>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</si>
  <si>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</si>
  <si>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</si>
  <si>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</si>
  <si>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</si>
  <si>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</si>
  <si>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</si>
  <si>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</si>
  <si>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</si>
  <si>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</si>
  <si>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</si>
  <si>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</si>
  <si>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</si>
  <si>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</si>
  <si>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</si>
  <si>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</si>
  <si>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</si>
  <si>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</si>
  <si>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</si>
  <si>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</si>
  <si>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</si>
  <si>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</si>
  <si>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</si>
  <si>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</si>
  <si>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</si>
  <si>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</si>
  <si>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</si>
  <si>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</si>
  <si>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</si>
  <si>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</si>
  <si>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</si>
  <si>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</si>
  <si>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</si>
  <si>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</si>
  <si>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</si>
  <si>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</si>
  <si>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</si>
  <si>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</si>
  <si>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</si>
  <si>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</si>
  <si>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</si>
  <si>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</si>
  <si>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</si>
  <si>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</si>
  <si>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</si>
  <si>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</si>
  <si>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</si>
  <si>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</si>
  <si>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</si>
  <si>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</si>
  <si>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</si>
  <si>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</si>
  <si>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</si>
  <si>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</si>
  <si>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</si>
  <si>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</si>
  <si>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</si>
  <si>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</si>
  <si>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</si>
  <si>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</si>
  <si>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</si>
  <si>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</si>
  <si>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</si>
  <si>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</si>
  <si>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</si>
  <si>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</si>
  <si>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</si>
  <si>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</si>
  <si>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</si>
  <si>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</si>
  <si>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</si>
  <si>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</si>
  <si>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</si>
  <si>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</si>
  <si>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</si>
  <si>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</si>
  <si>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</si>
  <si>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</si>
  <si>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</si>
  <si>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</si>
  <si>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</si>
  <si>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</si>
  <si>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</si>
  <si>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</si>
  <si>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</si>
  <si>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</si>
  <si>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</si>
  <si>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</si>
  <si>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</si>
  <si>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</si>
  <si>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</si>
  <si>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</si>
  <si>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</si>
  <si>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</si>
  <si>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</si>
  <si>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</si>
  <si>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</si>
  <si>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</si>
  <si>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</si>
  <si>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</si>
  <si>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</si>
  <si>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</si>
  <si>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</si>
  <si>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</si>
  <si>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</si>
  <si>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</si>
  <si>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</si>
  <si>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</si>
  <si>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</si>
  <si>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</si>
  <si>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</si>
  <si>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</si>
  <si>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</si>
  <si>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</si>
  <si>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</si>
  <si>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</si>
  <si>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</si>
  <si>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</si>
  <si>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</si>
  <si>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</si>
  <si>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</si>
  <si>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</si>
  <si>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</si>
  <si>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</si>
  <si>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</si>
  <si>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</si>
  <si>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</si>
  <si>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</si>
  <si>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</si>
  <si>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</si>
  <si>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</si>
  <si>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</si>
  <si>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</si>
  <si>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</si>
  <si>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</si>
  <si>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</si>
  <si>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</si>
  <si>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</si>
  <si>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</si>
  <si>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</si>
  <si>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</si>
  <si>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</si>
  <si>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</si>
  <si>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</si>
  <si>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</si>
  <si>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</si>
  <si>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</si>
  <si>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</si>
  <si>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</si>
  <si>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</si>
  <si>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</si>
  <si>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</si>
  <si>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</si>
  <si>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</si>
  <si>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</si>
  <si>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</si>
  <si>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</si>
  <si>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</si>
  <si>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</si>
  <si>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</si>
  <si>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</si>
  <si>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</si>
  <si>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</si>
  <si>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</si>
  <si>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</si>
  <si>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</si>
  <si>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</si>
  <si>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</si>
  <si>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</si>
  <si>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</si>
  <si>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</si>
  <si>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</si>
  <si>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</si>
  <si>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</si>
  <si>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</si>
  <si>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</si>
  <si>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</si>
  <si>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</si>
  <si>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</si>
  <si>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</si>
  <si>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</si>
  <si>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</si>
  <si>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</si>
  <si>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</si>
  <si>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</si>
  <si>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</si>
  <si>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</si>
  <si>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</si>
  <si>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</si>
  <si>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</si>
  <si>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</si>
  <si>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</si>
  <si>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</si>
  <si>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</si>
  <si>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</si>
  <si>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</si>
  <si>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</si>
  <si>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</si>
  <si>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</si>
  <si>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</si>
  <si>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</si>
  <si>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</si>
  <si>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</si>
  <si>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</si>
  <si>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</si>
  <si>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</si>
  <si>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</si>
  <si>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</si>
  <si>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</si>
  <si>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</si>
  <si>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</si>
  <si>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</si>
  <si>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</si>
  <si>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</si>
  <si>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</si>
  <si>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</si>
  <si>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</si>
  <si>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</si>
  <si>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</si>
  <si>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</si>
  <si>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</si>
  <si>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</si>
  <si>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</si>
  <si>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</si>
  <si>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</si>
  <si>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</si>
  <si>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</si>
  <si>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</si>
  <si>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</si>
  <si>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</si>
  <si>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</si>
  <si>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</si>
  <si>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</si>
  <si>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</si>
  <si>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</si>
  <si>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</si>
  <si>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</si>
  <si>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</si>
  <si>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</si>
  <si>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</si>
  <si>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</si>
  <si>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</si>
  <si>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</si>
  <si>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</si>
  <si>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</si>
  <si>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</si>
  <si>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</si>
  <si>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</si>
  <si>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</si>
  <si>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</si>
  <si>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</si>
  <si>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</si>
  <si>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</si>
  <si>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</si>
  <si>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</si>
  <si>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</si>
  <si>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</si>
  <si>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</si>
  <si>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</si>
  <si>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</si>
  <si>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</si>
  <si>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</si>
  <si>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</si>
  <si>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</si>
  <si>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</si>
  <si>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</si>
  <si>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</si>
  <si>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</si>
  <si>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</si>
  <si>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</si>
  <si>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</si>
  <si>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</si>
  <si>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</si>
  <si>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</si>
  <si>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</si>
  <si>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</si>
  <si>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</si>
  <si>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</si>
  <si>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</si>
  <si>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</si>
  <si>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</si>
  <si>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</si>
  <si>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</si>
  <si>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</si>
  <si>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</si>
  <si>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</si>
  <si>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</si>
  <si>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</si>
  <si>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</si>
  <si>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</si>
  <si>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</si>
  <si>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</si>
  <si>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</si>
  <si>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</si>
  <si>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</si>
  <si>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</si>
  <si>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</si>
  <si>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</si>
  <si>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</si>
  <si>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</si>
  <si>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</si>
  <si>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</si>
  <si>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</si>
  <si>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</si>
  <si>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</si>
  <si>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</si>
  <si>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</si>
  <si>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</si>
  <si>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</si>
  <si>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</si>
  <si>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</si>
  <si>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</si>
  <si>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</si>
  <si>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</si>
  <si>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</si>
  <si>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</si>
  <si>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</si>
  <si>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</si>
  <si>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</si>
  <si>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</si>
  <si>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</si>
  <si>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</si>
  <si>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</si>
  <si>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</si>
  <si>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</si>
  <si>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</si>
  <si>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</si>
  <si>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</si>
  <si>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</si>
  <si>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</si>
  <si>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</si>
  <si>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</si>
  <si>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</si>
  <si>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</si>
  <si>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</si>
  <si>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</si>
  <si>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</si>
  <si>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</si>
  <si>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</si>
  <si>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</si>
  <si>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</si>
  <si>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</si>
  <si>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</si>
  <si>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</si>
  <si>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</si>
  <si>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</si>
  <si>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</si>
  <si>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</si>
  <si>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</si>
  <si>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</si>
  <si>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</si>
  <si>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</si>
  <si>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</si>
  <si>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</si>
  <si>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</si>
  <si>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</si>
  <si>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</si>
  <si>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</si>
  <si>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</si>
  <si>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</si>
  <si>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</si>
  <si>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</si>
  <si>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</si>
  <si>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</si>
  <si>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</si>
  <si>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</si>
  <si>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</si>
  <si>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</si>
  <si>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</si>
  <si>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</si>
  <si>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</si>
  <si>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</si>
  <si>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</si>
  <si>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</si>
  <si>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</si>
  <si>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</si>
  <si>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</si>
  <si>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</si>
  <si>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</si>
  <si>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</si>
  <si>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</si>
  <si>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</si>
  <si>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</si>
  <si>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</si>
  <si>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</si>
  <si>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</si>
  <si>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</si>
  <si>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</si>
  <si>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</si>
  <si>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</si>
  <si>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</si>
  <si>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</si>
  <si>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</si>
  <si>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</si>
  <si>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</si>
  <si>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</si>
  <si>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</si>
  <si>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</si>
  <si>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</si>
  <si>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</si>
  <si>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</si>
  <si>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</si>
  <si>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</si>
  <si>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</si>
  <si>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</si>
  <si>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</si>
  <si>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</si>
  <si>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</si>
  <si>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</si>
  <si>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</si>
  <si>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</si>
  <si>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</si>
  <si>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</si>
  <si>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</si>
  <si>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</si>
  <si>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</si>
  <si>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</si>
  <si>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</si>
  <si>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</si>
  <si>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</si>
  <si>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</si>
  <si>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</si>
  <si>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</si>
  <si>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</si>
  <si>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</si>
  <si>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</si>
  <si>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</si>
  <si>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</si>
  <si>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</si>
  <si>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</si>
  <si>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</si>
  <si>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</si>
  <si>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</si>
  <si>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</si>
  <si>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</si>
  <si>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</si>
  <si>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</si>
  <si>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</si>
  <si>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</si>
  <si>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</si>
  <si>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</si>
  <si>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</si>
  <si>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</si>
  <si>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</si>
  <si>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</si>
  <si>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</si>
  <si>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</si>
  <si>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</si>
  <si>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</si>
  <si>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</si>
  <si>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</si>
  <si>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</si>
  <si>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</si>
  <si>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</si>
  <si>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</si>
  <si>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</si>
  <si>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</si>
  <si>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</si>
  <si>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</si>
  <si>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</si>
  <si>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</si>
  <si>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</si>
  <si>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</si>
  <si>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</si>
  <si>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</si>
  <si>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</si>
  <si>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</si>
  <si>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</si>
  <si>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</si>
  <si>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</si>
  <si>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</si>
  <si>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</si>
  <si>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</si>
  <si>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</si>
  <si>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</si>
  <si>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</si>
  <si>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</si>
  <si>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</si>
  <si>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</si>
  <si>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</si>
  <si>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</si>
  <si>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</si>
  <si>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</si>
  <si>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</si>
  <si>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</si>
  <si>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</si>
  <si>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</si>
  <si>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</si>
  <si>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</si>
  <si>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</si>
  <si>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</si>
  <si>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</si>
  <si>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</si>
  <si>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</si>
  <si>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</si>
  <si>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</si>
  <si>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</si>
  <si>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</si>
  <si>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</si>
  <si>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</si>
  <si>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</si>
  <si>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</si>
  <si>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</si>
  <si>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</si>
  <si>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</si>
  <si>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</si>
  <si>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</si>
  <si>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</si>
  <si>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</si>
  <si>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</si>
  <si>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</si>
  <si>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</si>
  <si>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</si>
  <si>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</si>
  <si>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</si>
  <si>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</si>
  <si>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</si>
  <si>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</si>
  <si>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</si>
  <si>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</si>
  <si>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</si>
  <si>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</si>
  <si>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</si>
  <si>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</si>
  <si>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</si>
  <si>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</si>
  <si>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</si>
  <si>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</si>
  <si>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</si>
  <si>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</si>
  <si>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</si>
  <si>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</si>
  <si>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</si>
  <si>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</si>
  <si>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</si>
  <si>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</si>
  <si>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</si>
  <si>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</si>
  <si>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</si>
  <si>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</si>
  <si>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</si>
  <si>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</si>
  <si>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</si>
  <si>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</si>
  <si>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</si>
  <si>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</si>
  <si>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</si>
  <si>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</si>
  <si>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</si>
  <si>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</si>
  <si>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</si>
  <si>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</si>
  <si>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</si>
  <si>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</si>
  <si>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</si>
  <si>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</si>
  <si>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</si>
  <si>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</si>
  <si>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</si>
  <si>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</si>
  <si>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</si>
  <si>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</si>
  <si>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</si>
  <si>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</si>
  <si>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</si>
  <si>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</si>
  <si>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</si>
  <si>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</si>
  <si>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</si>
  <si>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</si>
  <si>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</si>
  <si>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</si>
  <si>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</si>
  <si>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</si>
  <si>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</si>
  <si>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</si>
  <si>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</si>
  <si>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</si>
  <si>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</si>
  <si>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</si>
  <si>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</si>
  <si>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</si>
  <si>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</si>
  <si>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</si>
  <si>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</si>
  <si>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</si>
  <si>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</si>
  <si>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</si>
  <si>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</si>
  <si>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</si>
  <si>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</si>
  <si>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</si>
  <si>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</si>
  <si>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</si>
  <si>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</si>
  <si>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</si>
  <si>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</si>
  <si>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</si>
  <si>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</si>
  <si>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</si>
  <si>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</si>
  <si>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</si>
  <si>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</si>
  <si>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</si>
  <si>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</si>
  <si>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</si>
  <si>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</si>
  <si>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</si>
  <si>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</si>
  <si>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</si>
  <si>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</si>
  <si>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</si>
  <si>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</si>
  <si>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</si>
  <si>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</si>
  <si>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</si>
  <si>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</si>
  <si>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</si>
  <si>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</si>
  <si>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</si>
  <si>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</si>
  <si>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</si>
  <si>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</si>
  <si>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</si>
  <si>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</si>
  <si>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</si>
  <si>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</si>
  <si>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</si>
  <si>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</si>
  <si>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</si>
  <si>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</si>
  <si>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</si>
  <si>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</si>
  <si>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</si>
  <si>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</si>
  <si>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</si>
  <si>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</si>
  <si>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</si>
  <si>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</si>
  <si>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</si>
  <si>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</si>
  <si>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</si>
  <si>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</si>
  <si>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</si>
  <si>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</si>
  <si>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</si>
  <si>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</si>
  <si>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</si>
  <si>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</si>
  <si>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</si>
  <si>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</si>
  <si>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</si>
  <si>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</si>
  <si>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</si>
  <si>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</si>
  <si>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</si>
  <si>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</si>
  <si>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</si>
  <si>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</si>
  <si>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</si>
  <si>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</si>
  <si>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</si>
  <si>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</si>
  <si>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</si>
  <si>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</si>
  <si>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</si>
  <si>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</si>
  <si>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</si>
  <si>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</si>
  <si>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</si>
  <si>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</si>
  <si>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</si>
  <si>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</si>
  <si>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</si>
  <si>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</si>
  <si>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</si>
  <si>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</si>
  <si>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</si>
  <si>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</si>
  <si>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</si>
  <si>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</si>
  <si>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</si>
  <si>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</si>
  <si>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</si>
  <si>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</si>
  <si>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</si>
  <si>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</si>
  <si>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</si>
  <si>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</si>
  <si>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</si>
  <si>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</si>
  <si>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</si>
  <si>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</si>
  <si>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</si>
  <si>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</si>
  <si>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</si>
  <si>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</si>
  <si>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</si>
  <si>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</si>
  <si>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</si>
  <si>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</si>
  <si>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</si>
  <si>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</si>
  <si>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</si>
  <si>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</si>
  <si>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</si>
  <si>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</si>
  <si>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</si>
  <si>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</si>
  <si>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</si>
  <si>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</si>
  <si>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</si>
  <si>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</si>
  <si>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</si>
  <si>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</si>
  <si>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</si>
  <si>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</si>
  <si>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</si>
  <si>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</si>
  <si>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</si>
  <si>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</si>
  <si>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</si>
  <si>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</si>
  <si>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</si>
  <si>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</si>
  <si>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</si>
  <si>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</si>
  <si>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</si>
  <si>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</si>
  <si>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</si>
  <si>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</si>
  <si>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</si>
  <si>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</si>
  <si>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</si>
  <si>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</si>
  <si>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</si>
  <si>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</si>
  <si>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</si>
  <si>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</si>
  <si>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</si>
  <si>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</si>
  <si>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</si>
  <si>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</si>
  <si>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</si>
  <si>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</si>
  <si>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</si>
  <si>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</si>
  <si>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</si>
  <si>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</si>
  <si>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</si>
  <si>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</si>
  <si>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</si>
  <si>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</si>
  <si>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</si>
  <si>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</si>
  <si>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</si>
  <si>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</si>
  <si>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</si>
  <si>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</si>
  <si>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</si>
  <si>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</si>
  <si>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</si>
  <si>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</si>
  <si>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</si>
  <si>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</si>
  <si>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</si>
  <si>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</si>
  <si>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</si>
  <si>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</si>
  <si>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</si>
  <si>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</si>
  <si>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</si>
  <si>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</si>
  <si>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</si>
  <si>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</si>
  <si>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</si>
  <si>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</si>
  <si>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</si>
  <si>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</si>
  <si>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</si>
  <si>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</si>
  <si>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</si>
  <si>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</si>
  <si>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</si>
  <si>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</si>
  <si>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</si>
  <si>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</si>
  <si>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</si>
  <si>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</si>
  <si>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</si>
  <si>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</si>
  <si>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</si>
  <si>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</si>
  <si>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</si>
  <si>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</si>
  <si>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</si>
  <si>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</si>
  <si>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</si>
  <si>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</si>
  <si>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</si>
  <si>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</si>
  <si>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</si>
  <si>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</si>
  <si>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</si>
  <si>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</si>
  <si>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</si>
  <si>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</si>
  <si>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</si>
  <si>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</si>
  <si>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</si>
  <si>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</si>
  <si>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</si>
  <si>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</si>
  <si>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</si>
  <si>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</si>
  <si>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</si>
  <si>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</si>
  <si>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</si>
  <si>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</si>
  <si>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</si>
  <si>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</si>
  <si>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</si>
  <si>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</si>
  <si>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</si>
  <si>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</si>
  <si>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</si>
  <si>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</si>
  <si>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</si>
  <si>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</si>
  <si>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</si>
  <si>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</si>
  <si>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</si>
  <si>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</si>
  <si>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</si>
  <si>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</si>
  <si>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</si>
  <si>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</si>
  <si>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</si>
  <si>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</si>
  <si>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</si>
  <si>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</si>
  <si>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</si>
  <si>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</si>
  <si>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</si>
  <si>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</si>
  <si>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</si>
  <si>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</si>
  <si>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</si>
  <si>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</si>
  <si>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</si>
  <si>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</si>
  <si>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</si>
  <si>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</si>
  <si>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</si>
  <si>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</si>
  <si>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</si>
  <si>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</si>
  <si>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</si>
  <si>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</si>
  <si>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</si>
  <si>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</si>
  <si>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</si>
  <si>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</si>
  <si>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</si>
  <si>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</si>
  <si>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</si>
  <si>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</si>
  <si>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</si>
  <si>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</si>
  <si>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</si>
  <si>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</si>
  <si>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</si>
  <si>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</si>
  <si>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</si>
  <si>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</si>
  <si>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</si>
  <si>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</si>
  <si>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</si>
  <si>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</si>
  <si>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</si>
  <si>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</si>
  <si>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</si>
  <si>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</si>
  <si>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</si>
  <si>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</si>
  <si>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</si>
  <si>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</si>
  <si>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</si>
  <si>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</si>
  <si>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</si>
  <si>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</si>
  <si>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</si>
  <si>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</si>
  <si>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</si>
  <si>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</si>
  <si>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</si>
  <si>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</si>
  <si>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</si>
  <si>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</si>
  <si>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</si>
  <si>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</si>
  <si>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</si>
  <si>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</si>
  <si>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</si>
  <si>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</si>
  <si>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</si>
  <si>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</si>
  <si>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</si>
  <si>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</si>
  <si>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</si>
  <si>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</si>
  <si>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</si>
  <si>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</si>
  <si>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</si>
  <si>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</si>
  <si>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</si>
  <si>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</si>
  <si>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</si>
  <si>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</si>
  <si>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</si>
  <si>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</si>
  <si>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</si>
  <si>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</si>
  <si>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</si>
  <si>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</si>
  <si>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</si>
  <si>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</si>
  <si>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</si>
  <si>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</si>
  <si>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</si>
  <si>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</si>
  <si>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</si>
  <si>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</si>
  <si>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</si>
  <si>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</si>
  <si>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</si>
  <si>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</si>
  <si>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</si>
  <si>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</si>
  <si>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</si>
  <si>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</si>
  <si>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</si>
  <si>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</si>
  <si>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</si>
  <si>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</si>
  <si>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</si>
  <si>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</si>
  <si>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</si>
  <si>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</si>
  <si>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</si>
  <si>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</si>
  <si>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</si>
  <si>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</si>
  <si>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</si>
  <si>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</si>
  <si>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</si>
  <si>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</si>
  <si>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</si>
  <si>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</si>
  <si>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</si>
  <si>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</si>
  <si>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</si>
  <si>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</si>
  <si>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</si>
  <si>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</si>
  <si>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</si>
  <si>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</si>
  <si>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</si>
  <si>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</si>
  <si>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</si>
  <si>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</si>
  <si>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</si>
  <si>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</si>
  <si>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</si>
  <si>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</si>
  <si>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</si>
  <si>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</si>
  <si>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</si>
  <si>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</si>
  <si>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</si>
  <si>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</si>
  <si>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</si>
  <si>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</si>
  <si>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</si>
  <si>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</si>
  <si>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</si>
  <si>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</si>
  <si>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</si>
  <si>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</si>
  <si>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</si>
  <si>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</si>
  <si>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</si>
  <si>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</si>
  <si>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</si>
  <si>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</si>
  <si>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</si>
  <si>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</si>
  <si>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</si>
  <si>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</si>
  <si>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</si>
  <si>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</si>
  <si>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</si>
  <si>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</si>
  <si>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</si>
  <si>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</si>
  <si>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</si>
  <si>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</si>
  <si>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</si>
  <si>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</si>
  <si>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</si>
  <si>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</si>
  <si>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</si>
  <si>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</si>
  <si>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</si>
  <si>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</si>
  <si>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</si>
  <si>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</si>
  <si>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</si>
  <si>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</si>
  <si>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</si>
  <si>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</si>
  <si>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</si>
  <si>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</si>
  <si>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</si>
  <si>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</si>
  <si>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</si>
  <si>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</si>
  <si>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</si>
  <si>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</si>
  <si>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</si>
  <si>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</si>
  <si>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</si>
  <si>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</si>
  <si>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</si>
  <si>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</si>
  <si>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</si>
  <si>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</si>
  <si>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</si>
  <si>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</si>
  <si>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</si>
  <si>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</si>
  <si>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</si>
  <si>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</si>
  <si>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</si>
  <si>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</si>
  <si>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</si>
  <si>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</si>
  <si>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</si>
  <si>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</si>
  <si>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</si>
  <si>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</si>
  <si>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</si>
  <si>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</si>
  <si>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</si>
  <si>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</si>
  <si>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</si>
  <si>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</si>
  <si>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</si>
  <si>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</si>
  <si>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</si>
  <si>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</si>
  <si>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</si>
  <si>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</si>
  <si>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</si>
  <si>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</si>
  <si>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</si>
  <si>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</si>
  <si>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</si>
  <si>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</si>
  <si>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</si>
  <si>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</si>
  <si>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</si>
  <si>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</si>
  <si>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</si>
  <si>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</si>
  <si>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</si>
  <si>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</si>
  <si>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</si>
  <si>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</si>
  <si>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</si>
  <si>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</si>
  <si>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</si>
  <si>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</si>
  <si>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</si>
  <si>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</si>
  <si>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</si>
  <si>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</si>
  <si>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</si>
  <si>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</si>
  <si>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</si>
  <si>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</si>
  <si>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</si>
  <si>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</si>
  <si>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</si>
  <si>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</si>
  <si>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</si>
  <si>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</si>
  <si>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</si>
  <si>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</si>
  <si>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</si>
  <si>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</si>
  <si>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</si>
  <si>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</si>
  <si>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</si>
  <si>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</si>
  <si>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</si>
  <si>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</si>
  <si>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</si>
  <si>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</si>
  <si>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</si>
  <si>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</si>
  <si>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</si>
  <si>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</si>
  <si>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</si>
  <si>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</si>
  <si>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</si>
  <si>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</si>
  <si>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</si>
  <si>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</si>
  <si>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</si>
  <si>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</si>
  <si>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</si>
  <si>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</si>
  <si>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</si>
  <si>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</si>
  <si>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</si>
  <si>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</si>
  <si>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</si>
  <si>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</si>
  <si>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</si>
  <si>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</si>
  <si>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</si>
  <si>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</si>
  <si>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</si>
  <si>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</si>
  <si>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</si>
  <si>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</si>
  <si>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</si>
  <si>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</si>
  <si>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</si>
  <si>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</si>
  <si>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</si>
  <si>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</si>
  <si>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</si>
  <si>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</si>
  <si>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</si>
  <si>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</si>
  <si>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</si>
  <si>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</si>
  <si>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</si>
  <si>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</si>
  <si>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</si>
  <si>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</si>
  <si>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</si>
  <si>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</si>
  <si>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</si>
  <si>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</si>
  <si>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</si>
  <si>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</si>
  <si>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</si>
  <si>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</si>
  <si>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</si>
  <si>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</si>
  <si>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</si>
  <si>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</si>
  <si>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</si>
  <si>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</si>
  <si>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</si>
  <si>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</si>
  <si>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</si>
  <si>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</si>
  <si>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</si>
  <si>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</si>
  <si>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</si>
  <si>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</si>
  <si>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</si>
  <si>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</si>
  <si>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</si>
  <si>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</si>
  <si>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</si>
  <si>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</si>
  <si>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</si>
  <si>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</si>
  <si>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</si>
  <si>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</si>
  <si>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</si>
  <si>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</si>
  <si>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</si>
  <si>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</si>
  <si>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</si>
  <si>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</si>
  <si>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</si>
  <si>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</si>
  <si>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</si>
  <si>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</si>
  <si>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</si>
  <si>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</si>
  <si>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</si>
  <si>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</si>
  <si>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</si>
  <si>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</si>
  <si>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</si>
  <si>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</si>
  <si>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</si>
  <si>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</si>
  <si>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</si>
  <si>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</si>
  <si>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</si>
  <si>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</si>
  <si>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</si>
  <si>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</si>
  <si>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</si>
  <si>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</si>
  <si>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</si>
  <si>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</si>
  <si>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</si>
  <si>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</si>
  <si>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</si>
  <si>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</si>
  <si>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</si>
  <si>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</si>
  <si>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</si>
  <si>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</si>
  <si>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</si>
  <si>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</si>
  <si>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</si>
  <si>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</si>
  <si>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</si>
  <si>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</si>
  <si>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</si>
  <si>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</si>
  <si>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</si>
  <si>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</si>
  <si>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</si>
  <si>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</si>
  <si>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</si>
  <si>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</si>
  <si>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</si>
  <si>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</si>
  <si>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</si>
  <si>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</si>
  <si>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</si>
  <si>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</si>
  <si>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</si>
  <si>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</si>
  <si>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</si>
  <si>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</si>
  <si>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</si>
  <si>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</si>
  <si>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</si>
  <si>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</si>
  <si>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</si>
  <si>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</si>
  <si>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</si>
  <si>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</si>
  <si>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</si>
  <si>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</si>
  <si>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</si>
  <si>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</si>
  <si>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</si>
  <si>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</si>
  <si>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</si>
  <si>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</si>
  <si>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</si>
  <si>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</si>
  <si>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</si>
  <si>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</si>
  <si>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</si>
  <si>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</si>
  <si>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</si>
  <si>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</si>
  <si>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</si>
  <si>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</si>
  <si>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</si>
  <si>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</si>
  <si>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</si>
  <si>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</si>
  <si>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</si>
  <si>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</si>
  <si>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</si>
  <si>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</si>
  <si>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</si>
  <si>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</si>
  <si>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</si>
  <si>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</si>
  <si>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</si>
  <si>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</si>
  <si>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</si>
  <si>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</si>
  <si>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</si>
  <si>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</si>
  <si>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</si>
  <si>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</si>
  <si>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</si>
  <si>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</si>
  <si>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</si>
  <si>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</si>
  <si>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</si>
  <si>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</si>
  <si>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</si>
  <si>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</si>
  <si>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</si>
  <si>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</si>
  <si>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</si>
  <si>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</si>
  <si>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</si>
  <si>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</si>
  <si>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</si>
  <si>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</si>
  <si>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</si>
  <si>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</si>
  <si>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</si>
  <si>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</si>
  <si>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</si>
  <si>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</si>
  <si>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</si>
  <si>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</si>
  <si>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</si>
  <si>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</si>
  <si>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</si>
  <si>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</si>
  <si>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</si>
  <si>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</si>
  <si>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</si>
  <si>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</si>
  <si>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</si>
  <si>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</si>
  <si>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</si>
  <si>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</si>
  <si>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</si>
  <si>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</si>
  <si>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</si>
  <si>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</si>
  <si>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</si>
  <si>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</si>
  <si>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</si>
  <si>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</si>
  <si>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</si>
  <si>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</si>
  <si>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</si>
  <si>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</si>
  <si>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</si>
  <si>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</si>
  <si>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</si>
  <si>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</si>
  <si>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</si>
  <si>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</si>
  <si>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</si>
  <si>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</si>
  <si>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</si>
  <si>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</si>
  <si>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</si>
  <si>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</si>
  <si>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</si>
  <si>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</si>
  <si>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</si>
  <si>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</si>
  <si>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</si>
  <si>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</si>
  <si>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</si>
  <si>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</si>
  <si>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</si>
  <si>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</si>
  <si>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</si>
  <si>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</si>
  <si>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</si>
  <si>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</si>
  <si>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</si>
  <si>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</si>
  <si>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</si>
  <si>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</si>
  <si>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</si>
  <si>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</si>
  <si>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</si>
  <si>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</si>
  <si>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</si>
  <si>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</si>
  <si>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</si>
  <si>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</si>
  <si>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</si>
  <si>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</si>
  <si>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</si>
  <si>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</si>
  <si>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</si>
  <si>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</si>
  <si>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</si>
  <si>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</si>
  <si>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</si>
  <si>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</si>
  <si>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</si>
  <si>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</si>
  <si>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</si>
  <si>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</si>
  <si>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</si>
  <si>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</si>
  <si>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</si>
  <si>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</si>
  <si>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</si>
  <si>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</si>
  <si>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</si>
  <si>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</si>
  <si>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</si>
  <si>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</si>
  <si>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</si>
  <si>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</si>
  <si>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</si>
  <si>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</si>
  <si>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</si>
  <si>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</si>
  <si>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</si>
  <si>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</si>
  <si>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</si>
  <si>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</si>
  <si>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</si>
  <si>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</si>
  <si>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</si>
  <si>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</si>
  <si>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</si>
  <si>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</si>
  <si>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</si>
  <si>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</si>
  <si>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</si>
  <si>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</si>
  <si>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</si>
  <si>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</si>
  <si>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</si>
  <si>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</si>
  <si>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</si>
  <si>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</si>
  <si>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</si>
  <si>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</si>
  <si>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</si>
  <si>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</si>
  <si>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</si>
  <si>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</si>
  <si>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</si>
  <si>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</si>
  <si>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</si>
  <si>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</si>
  <si>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</si>
  <si>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</si>
  <si>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</si>
  <si>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</si>
  <si>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</si>
  <si>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</si>
  <si>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</si>
  <si>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</si>
  <si>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</si>
  <si>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</si>
  <si>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</si>
  <si>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</si>
  <si>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</si>
  <si>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</si>
  <si>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</si>
  <si>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</si>
  <si>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</si>
  <si>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</si>
  <si>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</si>
  <si>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</si>
  <si>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</si>
  <si>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</si>
  <si>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</si>
  <si>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</si>
  <si>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</si>
  <si>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</si>
  <si>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</si>
  <si>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</si>
  <si>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</si>
  <si>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</si>
  <si>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</si>
  <si>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</si>
  <si>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</si>
  <si>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</si>
  <si>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</si>
  <si>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</si>
  <si>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</si>
  <si>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</si>
  <si>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</si>
  <si>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</si>
  <si>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</si>
  <si>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</si>
  <si>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</si>
  <si>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</si>
  <si>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</si>
  <si>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</si>
  <si>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</si>
  <si>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</si>
  <si>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</si>
  <si>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</si>
  <si>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</si>
  <si>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</si>
  <si>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</si>
  <si>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</si>
  <si>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</si>
  <si>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</si>
  <si>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</si>
  <si>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</si>
  <si>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</si>
  <si>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</si>
  <si>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</si>
  <si>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</si>
  <si>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</si>
  <si>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</si>
  <si>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</si>
  <si>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</si>
  <si>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</si>
  <si>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</si>
  <si>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</si>
  <si>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</si>
  <si>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</si>
  <si>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</si>
  <si>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</si>
  <si>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</si>
  <si>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</si>
  <si>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</si>
  <si>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</si>
  <si>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</si>
  <si>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</si>
  <si>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</si>
  <si>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</si>
  <si>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</si>
  <si>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</si>
  <si>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</si>
  <si>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</si>
  <si>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</si>
  <si>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</si>
  <si>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</si>
  <si>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</si>
  <si>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</si>
  <si>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</si>
  <si>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</si>
  <si>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</si>
  <si>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</si>
  <si>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</si>
  <si>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</si>
  <si>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</si>
  <si>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</si>
  <si>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</si>
  <si>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</si>
  <si>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</si>
  <si>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</si>
  <si>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</si>
  <si>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</si>
  <si>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</si>
  <si>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</si>
  <si>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</si>
  <si>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</si>
  <si>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</si>
  <si>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</si>
  <si>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</si>
  <si>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</si>
  <si>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</si>
  <si>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</si>
  <si>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</si>
  <si>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</si>
  <si>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</si>
  <si>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</si>
  <si>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</si>
  <si>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</si>
  <si>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</si>
  <si>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</si>
  <si>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</si>
  <si>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</si>
  <si>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</si>
  <si>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</si>
  <si>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</si>
  <si>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</si>
  <si>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</si>
  <si>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</si>
  <si>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</si>
  <si>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</si>
  <si>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</si>
  <si>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</si>
  <si>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</si>
  <si>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</si>
  <si>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</si>
  <si>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</si>
  <si>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</si>
  <si>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</si>
  <si>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</si>
  <si>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</si>
  <si>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</si>
  <si>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</si>
  <si>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</si>
  <si>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</si>
  <si>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</si>
  <si>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</si>
  <si>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</si>
  <si>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</si>
  <si>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</si>
  <si>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</si>
  <si>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</si>
  <si>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</si>
  <si>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</si>
  <si>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</si>
  <si>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</si>
  <si>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</si>
  <si>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</si>
  <si>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</si>
  <si>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</si>
  <si>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</si>
  <si>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</si>
  <si>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</si>
  <si>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</si>
  <si>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</si>
  <si>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</si>
  <si>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</si>
  <si>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</si>
  <si>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</si>
  <si>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</si>
  <si>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</si>
  <si>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</si>
  <si>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</si>
  <si>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</si>
  <si>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</si>
  <si>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</si>
  <si>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</si>
  <si>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</si>
  <si>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</si>
  <si>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</si>
  <si>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</si>
  <si>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</si>
  <si>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</si>
  <si>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</si>
  <si>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</si>
  <si>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</si>
  <si>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</si>
  <si>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</si>
  <si>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</si>
  <si>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</si>
  <si>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</si>
  <si>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</si>
  <si>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</si>
  <si>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</si>
  <si>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</si>
  <si>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</si>
  <si>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</si>
  <si>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</si>
  <si>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</si>
  <si>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</si>
  <si>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</si>
  <si>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</si>
  <si>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</si>
  <si>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</si>
  <si>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</si>
  <si>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</si>
  <si>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</si>
  <si>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</si>
  <si>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</si>
  <si>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</si>
  <si>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</si>
  <si>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</si>
  <si>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</si>
  <si>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</si>
  <si>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</si>
  <si>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</si>
  <si>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</si>
  <si>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</si>
  <si>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</si>
  <si>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</si>
  <si>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</si>
  <si>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</si>
  <si>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</si>
  <si>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</si>
  <si>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</si>
  <si>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</si>
  <si>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</si>
  <si>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</si>
  <si>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</si>
  <si>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</si>
  <si>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</si>
  <si>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</si>
  <si>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</si>
  <si>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</si>
  <si>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</si>
  <si>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</si>
  <si>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</si>
  <si>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</si>
  <si>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</si>
  <si>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</si>
  <si>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</si>
  <si>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</si>
  <si>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</si>
  <si>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</si>
  <si>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</si>
  <si>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</si>
  <si>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</si>
  <si>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</si>
  <si>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</si>
  <si>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</si>
  <si>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</si>
  <si>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</si>
  <si>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</si>
  <si>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</si>
  <si>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</si>
  <si>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</si>
  <si>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</si>
  <si>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</si>
  <si>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</si>
  <si>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</si>
  <si>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</si>
  <si>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</si>
  <si>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</si>
  <si>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</si>
  <si>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</si>
  <si>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</si>
  <si>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</si>
  <si>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</si>
  <si>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</si>
  <si>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</si>
  <si>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</si>
  <si>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</si>
  <si>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</si>
  <si>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</si>
  <si>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</si>
  <si>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</si>
  <si>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</si>
  <si>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</si>
  <si>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</si>
  <si>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</si>
  <si>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</si>
  <si>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</si>
  <si>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</si>
  <si>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</si>
  <si>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</si>
  <si>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</si>
  <si>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</si>
  <si>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</si>
  <si>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</si>
  <si>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</si>
  <si>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</si>
  <si>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</si>
  <si>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</si>
  <si>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</si>
  <si>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</si>
  <si>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</si>
  <si>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</si>
  <si>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</si>
  <si>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</si>
  <si>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</si>
  <si>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</si>
  <si>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</si>
  <si>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</si>
  <si>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</si>
  <si>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</si>
  <si>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</si>
  <si>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</si>
  <si>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</si>
  <si>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</si>
  <si>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</si>
  <si>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</si>
  <si>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</si>
  <si>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</si>
  <si>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</si>
  <si>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</si>
  <si>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</si>
  <si>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</si>
  <si>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</si>
  <si>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</si>
  <si>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</si>
  <si>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</si>
  <si>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</si>
  <si>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</si>
  <si>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</si>
  <si>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</si>
  <si>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</si>
  <si>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</si>
  <si>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</si>
  <si>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</si>
  <si>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</si>
  <si>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</si>
  <si>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</si>
  <si>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</si>
  <si>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</si>
  <si>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</si>
  <si>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</si>
  <si>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</si>
  <si>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</si>
  <si>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</si>
  <si>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</si>
  <si>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</si>
  <si>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</si>
  <si>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</si>
  <si>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</si>
  <si>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</si>
  <si>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</si>
  <si>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</si>
  <si>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</si>
  <si>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</si>
  <si>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</si>
  <si>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</si>
  <si>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</si>
  <si>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</si>
  <si>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</si>
  <si>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</si>
  <si>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</si>
  <si>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</si>
  <si>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</si>
  <si>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</si>
  <si>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</si>
  <si>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</si>
  <si>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</si>
  <si>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</si>
  <si>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</si>
  <si>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</si>
  <si>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</si>
  <si>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</si>
  <si>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</si>
  <si>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</si>
  <si>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</si>
  <si>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</si>
  <si>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</si>
  <si>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</si>
  <si>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</si>
  <si>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</si>
  <si>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</si>
  <si>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</si>
  <si>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</si>
  <si>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</si>
  <si>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</si>
  <si>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</si>
  <si>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</si>
  <si>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</si>
  <si>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</si>
  <si>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</si>
  <si>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</si>
  <si>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</si>
  <si>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</si>
  <si>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</si>
  <si>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</si>
  <si>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</si>
  <si>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</si>
  <si>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</si>
  <si>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</si>
  <si>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</si>
  <si>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</si>
  <si>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</si>
  <si>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</si>
  <si>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</si>
  <si>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</si>
  <si>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</si>
  <si>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</si>
  <si>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</si>
  <si>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</si>
  <si>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</si>
  <si>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</si>
  <si>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</si>
  <si>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</si>
  <si>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</si>
  <si>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</si>
  <si>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</si>
  <si>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</si>
  <si>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</si>
  <si>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</si>
  <si>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</si>
  <si>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</si>
  <si>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</si>
  <si>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</si>
  <si>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</si>
  <si>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</si>
  <si>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</si>
  <si>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</si>
  <si>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</si>
  <si>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</si>
  <si>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</si>
  <si>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</si>
  <si>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</si>
  <si>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</si>
  <si>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</si>
  <si>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</si>
  <si>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</si>
  <si>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</si>
  <si>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</si>
  <si>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</si>
  <si>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</si>
  <si>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</si>
  <si>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</si>
  <si>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</si>
  <si>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</si>
  <si>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</si>
  <si>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</si>
  <si>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</si>
  <si>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</si>
  <si>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</si>
  <si>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</si>
  <si>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</si>
  <si>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</si>
  <si>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</si>
  <si>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</si>
  <si>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</si>
  <si>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</si>
  <si>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</si>
  <si>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</si>
  <si>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</si>
  <si>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</si>
  <si>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</si>
  <si>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</si>
  <si>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</si>
  <si>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</si>
  <si>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</si>
  <si>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</si>
  <si>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</si>
  <si>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</si>
  <si>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</si>
  <si>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</si>
  <si>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</si>
  <si>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</si>
  <si>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</si>
  <si>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</si>
  <si>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</si>
  <si>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</si>
  <si>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</si>
  <si>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</si>
  <si>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</si>
  <si>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</si>
  <si>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</si>
  <si>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</si>
  <si>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</si>
  <si>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</si>
  <si>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</si>
  <si>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</si>
  <si>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</si>
  <si>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</si>
  <si>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</si>
  <si>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</si>
  <si>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</si>
  <si>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</si>
  <si>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</si>
  <si>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</si>
  <si>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</si>
  <si>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</si>
  <si>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</si>
  <si>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</si>
  <si>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</si>
  <si>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</si>
  <si>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</si>
  <si>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</si>
  <si>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</si>
  <si>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</si>
  <si>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</si>
  <si>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</si>
  <si>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</si>
  <si>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</si>
  <si>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</si>
  <si>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</si>
  <si>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</si>
  <si>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</si>
  <si>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</si>
  <si>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</si>
  <si>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</si>
  <si>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</si>
  <si>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</si>
  <si>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</si>
  <si>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</si>
  <si>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</si>
  <si>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</si>
  <si>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</si>
  <si>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</si>
  <si>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</si>
  <si>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</si>
  <si>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</si>
  <si>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</si>
  <si>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</si>
  <si>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</si>
  <si>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</si>
  <si>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</si>
  <si>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</si>
  <si>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</si>
  <si>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</si>
  <si>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</si>
  <si>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</si>
  <si>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</si>
  <si>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</si>
  <si>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</si>
  <si>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</si>
  <si>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</si>
  <si>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</si>
  <si>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</si>
  <si>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</si>
  <si>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</si>
  <si>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</si>
  <si>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</si>
  <si>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</si>
  <si>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</si>
  <si>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</si>
  <si>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</si>
  <si>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</si>
  <si>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</si>
  <si>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</si>
  <si>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</si>
  <si>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</si>
  <si>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</si>
  <si>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</si>
  <si>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</si>
  <si>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</si>
  <si>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</si>
  <si>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</si>
  <si>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</si>
  <si>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</si>
  <si>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</si>
  <si>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</si>
  <si>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</si>
  <si>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</si>
  <si>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</si>
  <si>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</si>
  <si>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</si>
  <si>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</si>
  <si>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</si>
  <si>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</si>
  <si>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</si>
  <si>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</si>
  <si>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</si>
  <si>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</si>
  <si>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</si>
  <si>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</si>
  <si>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</si>
  <si>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</si>
  <si>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</si>
  <si>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</si>
  <si>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</si>
  <si>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</si>
  <si>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</si>
  <si>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</si>
  <si>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</si>
  <si>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</si>
  <si>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</si>
  <si>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</si>
  <si>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</si>
  <si>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</si>
  <si>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</si>
  <si>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</si>
  <si>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</si>
  <si>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</si>
  <si>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</si>
  <si>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</si>
  <si>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</si>
  <si>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</si>
  <si>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</si>
  <si>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</si>
  <si>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</si>
  <si>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</si>
  <si>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</si>
  <si>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</si>
  <si>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</si>
  <si>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</si>
  <si>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</si>
  <si>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</si>
  <si>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</si>
  <si>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</si>
  <si>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</si>
  <si>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</si>
  <si>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</si>
  <si>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</si>
  <si>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</si>
  <si>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</si>
  <si>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</si>
  <si>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</si>
  <si>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</si>
  <si>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</si>
  <si>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</si>
  <si>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</si>
  <si>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</si>
  <si>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</si>
  <si>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</si>
  <si>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</si>
  <si>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</si>
  <si>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</si>
  <si>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</si>
  <si>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</si>
  <si>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</si>
  <si>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</si>
  <si>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</si>
  <si>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</si>
  <si>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</si>
  <si>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</si>
  <si>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</si>
  <si>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</si>
  <si>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</si>
  <si>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</si>
  <si>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</si>
  <si>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</si>
  <si>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</si>
  <si>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</si>
  <si>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</si>
  <si>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</si>
  <si>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</si>
  <si>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</si>
  <si>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</si>
  <si>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</si>
  <si>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</si>
  <si>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</si>
  <si>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</si>
  <si>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</si>
  <si>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</si>
  <si>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</si>
  <si>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</si>
  <si>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</si>
  <si>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</si>
  <si>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</si>
  <si>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</si>
  <si>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</si>
  <si>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</si>
  <si>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</si>
  <si>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</si>
  <si>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</si>
  <si>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</si>
  <si>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</si>
  <si>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</si>
  <si>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</si>
  <si>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</si>
  <si>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</si>
  <si>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</si>
  <si>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</si>
  <si>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</si>
  <si>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</si>
  <si>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</si>
  <si>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</si>
  <si>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</si>
  <si>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</si>
  <si>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</si>
  <si>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</si>
  <si>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</si>
  <si>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</si>
  <si>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</si>
  <si>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</si>
  <si>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</si>
  <si>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</si>
  <si>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</si>
  <si>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</si>
  <si>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</si>
  <si>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</si>
  <si>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</si>
  <si>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</si>
  <si>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</si>
  <si>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</si>
  <si>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</si>
  <si>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</si>
  <si>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</si>
  <si>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</si>
  <si>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</si>
  <si>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</si>
  <si>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</si>
  <si>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</si>
  <si>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</si>
  <si>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</si>
  <si>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</si>
  <si>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</si>
  <si>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</si>
  <si>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</si>
  <si>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</si>
  <si>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</si>
  <si>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</si>
  <si>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</si>
  <si>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</si>
  <si>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</si>
  <si>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</si>
  <si>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</si>
  <si>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</si>
  <si>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</si>
  <si>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</si>
  <si>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</si>
  <si>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</si>
  <si>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</si>
  <si>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</si>
  <si>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</si>
  <si>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</si>
  <si>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</si>
  <si>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</si>
  <si>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</si>
  <si>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</si>
  <si>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</si>
  <si>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</si>
  <si>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</si>
  <si>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</si>
  <si>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</si>
  <si>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</si>
  <si>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</si>
  <si>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</si>
  <si>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</si>
  <si>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</si>
  <si>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</si>
  <si>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</si>
  <si>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</si>
  <si>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</si>
  <si>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</si>
  <si>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</si>
  <si>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</si>
  <si>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</si>
  <si>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</si>
  <si>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</si>
  <si>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</si>
  <si>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</si>
  <si>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</si>
  <si>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</si>
  <si>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</si>
  <si>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</si>
  <si>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</si>
  <si>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</si>
  <si>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</si>
  <si>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</si>
  <si>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</si>
  <si>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</si>
  <si>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</si>
  <si>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</si>
  <si>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</si>
  <si>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</si>
  <si>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</si>
  <si>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</si>
  <si>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</si>
  <si>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</si>
  <si>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</si>
  <si>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</si>
  <si>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</si>
  <si>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</si>
  <si>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</si>
  <si>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</si>
  <si>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</si>
  <si>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</si>
  <si>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</si>
  <si>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</si>
  <si>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</si>
  <si>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</si>
  <si>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</si>
  <si>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</si>
  <si>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</si>
  <si>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</si>
  <si>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</si>
  <si>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</si>
  <si>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</si>
  <si>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</si>
  <si>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</si>
  <si>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</si>
  <si>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</si>
  <si>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</si>
  <si>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</si>
  <si>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</si>
  <si>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</si>
  <si>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</si>
  <si>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</si>
  <si>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</si>
  <si>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</si>
  <si>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</si>
  <si>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</si>
  <si>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</si>
  <si>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</si>
  <si>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</si>
  <si>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</si>
  <si>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</si>
  <si>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</si>
  <si>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</si>
  <si>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</si>
  <si>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</si>
  <si>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</si>
  <si>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</si>
  <si>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</si>
  <si>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</si>
  <si>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</si>
  <si>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</si>
  <si>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</si>
  <si>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</si>
  <si>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</si>
  <si>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</si>
  <si>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</si>
  <si>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</si>
  <si>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</si>
  <si>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</si>
  <si>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</si>
  <si>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</si>
  <si>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</si>
  <si>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</si>
  <si>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</si>
  <si>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</si>
  <si>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</si>
  <si>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</si>
  <si>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</si>
  <si>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</si>
  <si>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</si>
  <si>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</si>
  <si>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</si>
  <si>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</si>
  <si>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</si>
  <si>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</si>
  <si>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</si>
  <si>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</si>
  <si>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</si>
  <si>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</si>
  <si>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</si>
  <si>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</si>
  <si>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</si>
  <si>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</si>
  <si>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</si>
  <si>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</si>
  <si>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</si>
  <si>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</si>
  <si>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</si>
  <si>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</si>
  <si>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</si>
  <si>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</si>
  <si>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</si>
  <si>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</si>
  <si>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</si>
  <si>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</si>
  <si>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</si>
  <si>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</si>
  <si>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</si>
  <si>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</si>
  <si>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</si>
  <si>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</si>
  <si>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</si>
  <si>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</si>
  <si>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</si>
  <si>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</si>
  <si>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</si>
  <si>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</si>
  <si>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</si>
  <si>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</si>
  <si>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</si>
  <si>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</si>
  <si>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</si>
  <si>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</si>
  <si>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</si>
  <si>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</si>
  <si>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</si>
  <si>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</si>
  <si>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</si>
  <si>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</si>
  <si>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</si>
  <si>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</si>
  <si>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</si>
  <si>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</si>
  <si>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</si>
  <si>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</si>
  <si>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</si>
  <si>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</si>
  <si>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</si>
  <si>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</si>
  <si>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</si>
  <si>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</si>
  <si>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</si>
  <si>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</si>
  <si>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</si>
  <si>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</si>
  <si>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</si>
  <si>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</si>
  <si>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</si>
  <si>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</si>
  <si>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</si>
  <si>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</si>
  <si>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</si>
  <si>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</si>
  <si>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</si>
  <si>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</si>
  <si>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</si>
  <si>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</si>
  <si>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</si>
  <si>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</si>
  <si>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</si>
  <si>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</si>
  <si>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</si>
  <si>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</si>
  <si>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</si>
  <si>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</si>
  <si>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</si>
  <si>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</si>
  <si>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</si>
  <si>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</si>
  <si>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</si>
  <si>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</si>
  <si>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</si>
  <si>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</si>
  <si>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</si>
  <si>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</si>
  <si>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</si>
  <si>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</si>
  <si>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</si>
  <si>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</si>
  <si>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</si>
  <si>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</si>
  <si>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</si>
  <si>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</si>
  <si>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</si>
  <si>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</si>
  <si>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</si>
  <si>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</si>
  <si>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</si>
  <si>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</si>
  <si>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</si>
  <si>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</si>
  <si>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</si>
  <si>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</si>
  <si>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</si>
  <si>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</si>
  <si>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</si>
  <si>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</si>
  <si>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</si>
  <si>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</si>
  <si>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</si>
  <si>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</si>
  <si>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</si>
  <si>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</si>
  <si>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</si>
  <si>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</si>
  <si>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</si>
  <si>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</si>
  <si>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</si>
  <si>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</si>
  <si>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</si>
  <si>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</si>
  <si>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</si>
  <si>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</si>
  <si>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</si>
  <si>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</si>
  <si>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</si>
  <si>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</si>
  <si>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</si>
  <si>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</si>
  <si>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</si>
  <si>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</si>
  <si>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</si>
  <si>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</si>
  <si>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</si>
  <si>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</si>
  <si>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</si>
  <si>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</si>
  <si>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</si>
  <si>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</si>
  <si>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</si>
  <si>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</si>
  <si>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</si>
  <si>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</si>
  <si>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</si>
  <si>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</si>
  <si>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</si>
  <si>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</si>
  <si>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</si>
  <si>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</si>
  <si>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</si>
  <si>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</si>
  <si>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</si>
  <si>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</si>
  <si>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</si>
  <si>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</si>
  <si>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</si>
  <si>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</si>
  <si>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</si>
  <si>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</si>
  <si>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</si>
  <si>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</si>
  <si>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</si>
  <si>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</si>
  <si>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</si>
  <si>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</si>
  <si>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</si>
  <si>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</si>
  <si>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</si>
  <si>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</si>
  <si>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</si>
  <si>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</si>
  <si>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</si>
  <si>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</si>
  <si>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</si>
  <si>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</si>
  <si>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</si>
  <si>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</si>
  <si>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</si>
  <si>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</si>
  <si>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</si>
  <si>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</si>
  <si>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</si>
  <si>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</si>
  <si>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</si>
  <si>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</si>
  <si>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</si>
  <si>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</si>
  <si>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</si>
  <si>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</si>
  <si>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</si>
  <si>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</si>
  <si>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</si>
  <si>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</si>
  <si>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</si>
  <si>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</si>
  <si>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</si>
  <si>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</si>
  <si>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</si>
  <si>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</si>
  <si>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</si>
  <si>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</si>
  <si>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</si>
  <si>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</si>
  <si>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</si>
  <si>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</si>
  <si>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</si>
  <si>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</si>
  <si>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</si>
  <si>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</si>
  <si>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</si>
  <si>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</si>
  <si>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</si>
  <si>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</si>
  <si>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</si>
  <si>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</si>
  <si>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</si>
  <si>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</si>
  <si>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</si>
  <si>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</si>
  <si>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</si>
  <si>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</si>
  <si>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</si>
  <si>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</si>
  <si>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</si>
  <si>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</si>
  <si>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</si>
  <si>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</si>
  <si>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</si>
  <si>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</si>
  <si>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</si>
  <si>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</si>
  <si>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</si>
  <si>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</si>
  <si>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</si>
  <si>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</si>
  <si>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</si>
  <si>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</si>
  <si>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</si>
  <si>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</si>
  <si>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</si>
  <si>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</si>
  <si>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</si>
  <si>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</si>
  <si>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</si>
  <si>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</si>
  <si>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</si>
  <si>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</si>
  <si>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</si>
  <si>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</si>
  <si>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</si>
  <si>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</si>
  <si>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</si>
  <si>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</si>
  <si>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</si>
  <si>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</si>
  <si>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</si>
  <si>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</si>
  <si>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</si>
  <si>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</si>
  <si>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</si>
  <si>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</si>
  <si>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</si>
  <si>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</si>
  <si>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</si>
  <si>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</si>
  <si>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</si>
  <si>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</si>
  <si>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</si>
  <si>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</si>
  <si>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</si>
  <si>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</si>
  <si>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</si>
  <si>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</si>
  <si>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</si>
  <si>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</si>
  <si>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</si>
  <si>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</si>
  <si>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</si>
  <si>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</si>
  <si>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</si>
  <si>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</si>
  <si>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</si>
  <si>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</si>
  <si>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</si>
  <si>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</si>
  <si>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</si>
  <si>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</si>
  <si>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</si>
  <si>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</si>
  <si>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</si>
  <si>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</si>
  <si>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</si>
  <si>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</si>
  <si>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</si>
  <si>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</si>
  <si>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</si>
  <si>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</si>
  <si>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</si>
  <si>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</si>
  <si>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</si>
  <si>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</si>
  <si>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</si>
  <si>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</si>
  <si>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</si>
  <si>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</si>
  <si>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</si>
  <si>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</si>
  <si>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</si>
  <si>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</si>
  <si>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</si>
  <si>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</si>
  <si>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</si>
  <si>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</si>
  <si>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</si>
  <si>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</si>
  <si>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</si>
  <si>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</si>
  <si>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</si>
  <si>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</si>
  <si>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</si>
  <si>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</si>
  <si>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</si>
  <si>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</si>
  <si>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</si>
  <si>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</si>
  <si>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</si>
  <si>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</si>
  <si>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</si>
  <si>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</si>
  <si>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</si>
  <si>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</si>
  <si>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</si>
  <si>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</si>
  <si>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</si>
  <si>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</si>
  <si>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</si>
  <si>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</si>
  <si>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</si>
  <si>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</si>
  <si>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</si>
  <si>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</si>
  <si>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</si>
  <si>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</si>
  <si>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</si>
  <si>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</si>
  <si>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</si>
  <si>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</si>
  <si>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</si>
  <si>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</si>
  <si>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</si>
  <si>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</si>
  <si>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</si>
  <si>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</si>
  <si>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</si>
  <si>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</si>
  <si>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</si>
  <si>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</si>
  <si>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</si>
  <si>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</si>
  <si>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</si>
  <si>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</si>
  <si>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</si>
  <si>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</si>
  <si>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</si>
  <si>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</si>
  <si>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</si>
  <si>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</si>
  <si>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</si>
  <si>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</si>
  <si>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</si>
  <si>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</si>
  <si>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</si>
  <si>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</si>
  <si>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</si>
  <si>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</si>
  <si>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</si>
  <si>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</si>
  <si>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</si>
  <si>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</si>
  <si>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</si>
  <si>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</si>
  <si>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</si>
  <si>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</si>
  <si>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</si>
  <si>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</si>
  <si>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</si>
  <si>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</si>
  <si>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</si>
  <si>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</si>
  <si>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</si>
  <si>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</si>
  <si>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</si>
  <si>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</si>
  <si>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</si>
  <si>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</si>
  <si>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</si>
  <si>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</si>
  <si>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</si>
  <si>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</si>
  <si>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</si>
  <si>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</si>
  <si>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</si>
  <si>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</si>
  <si>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</si>
  <si>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</si>
  <si>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</si>
  <si>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</si>
  <si>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</si>
  <si>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</si>
  <si>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</si>
  <si>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</si>
  <si>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</si>
  <si>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</si>
  <si>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</si>
  <si>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</si>
  <si>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</si>
  <si>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</si>
  <si>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</si>
  <si>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</si>
  <si>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</si>
  <si>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</si>
  <si>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</si>
  <si>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</si>
  <si>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</si>
  <si>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</si>
  <si>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</si>
  <si>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</si>
  <si>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</si>
  <si>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</si>
  <si>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</si>
  <si>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</si>
  <si>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</si>
  <si>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</si>
  <si>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</si>
  <si>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</si>
  <si>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</si>
  <si>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</si>
  <si>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</si>
  <si>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</si>
  <si>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</si>
  <si>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</si>
  <si>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</si>
  <si>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</si>
  <si>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</si>
  <si>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</si>
  <si>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</si>
  <si>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</si>
  <si>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</si>
  <si>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</si>
  <si>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</si>
  <si>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</si>
  <si>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</si>
  <si>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</si>
  <si>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</si>
  <si>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</si>
  <si>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</si>
  <si>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</si>
  <si>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</si>
  <si>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</si>
  <si>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</si>
  <si>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</si>
  <si>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</si>
  <si>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</si>
  <si>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</si>
  <si>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</si>
  <si>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</si>
  <si>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</si>
  <si>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</si>
  <si>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</si>
  <si>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</si>
  <si>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</si>
  <si>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</si>
  <si>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</si>
  <si>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</si>
  <si>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</si>
  <si>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</si>
  <si>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</si>
  <si>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</si>
  <si>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</si>
  <si>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</si>
  <si>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</si>
  <si>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</si>
  <si>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</si>
  <si>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</si>
  <si>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</si>
  <si>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</si>
  <si>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</si>
  <si>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</si>
  <si>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</si>
  <si>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</si>
  <si>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</si>
  <si>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</si>
  <si>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</si>
  <si>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</si>
  <si>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</si>
  <si>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</si>
  <si>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</si>
  <si>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</si>
  <si>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</si>
  <si>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</si>
  <si>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</si>
  <si>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</si>
  <si>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</si>
  <si>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</si>
  <si>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</si>
  <si>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</si>
  <si>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</si>
  <si>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</si>
  <si>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</si>
  <si>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</si>
  <si>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</si>
  <si>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</si>
  <si>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</si>
  <si>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</si>
  <si>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</si>
  <si>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</si>
  <si>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</si>
  <si>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</si>
  <si>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</si>
  <si>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</si>
  <si>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</si>
  <si>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</si>
  <si>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</si>
  <si>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</si>
  <si>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</si>
  <si>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</si>
  <si>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</si>
  <si>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</si>
  <si>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</si>
  <si>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</si>
  <si>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</si>
  <si>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</si>
  <si>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</si>
  <si>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</si>
  <si>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</si>
  <si>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</si>
  <si>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</si>
  <si>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</si>
  <si>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</si>
  <si>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</si>
  <si>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</si>
  <si>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</si>
  <si>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</si>
  <si>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</si>
  <si>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</si>
  <si>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</si>
  <si>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</si>
  <si>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</si>
  <si>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</si>
  <si>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</si>
  <si>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</si>
  <si>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</si>
  <si>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</si>
  <si>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</si>
  <si>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</si>
  <si>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</si>
  <si>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</si>
  <si>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</si>
  <si>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</si>
  <si>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</si>
  <si>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</si>
  <si>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</si>
  <si>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</si>
  <si>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</si>
  <si>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</si>
  <si>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</si>
  <si>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</si>
  <si>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</si>
  <si>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</si>
  <si>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</si>
  <si>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</si>
  <si>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</si>
  <si>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</si>
  <si>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</si>
  <si>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</si>
  <si>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</si>
  <si>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</si>
  <si>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</si>
  <si>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</si>
  <si>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</si>
  <si>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</si>
  <si>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</si>
  <si>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</si>
  <si>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</si>
  <si>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</si>
  <si>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</si>
  <si>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</si>
  <si>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</si>
  <si>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</si>
  <si>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</si>
  <si>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</si>
  <si>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</si>
  <si>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</si>
  <si>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</si>
  <si>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</si>
  <si>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</si>
  <si>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</si>
  <si>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</si>
  <si>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</si>
  <si>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</si>
  <si>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</si>
  <si>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</si>
  <si>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</si>
  <si>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</si>
  <si>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</si>
  <si>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</si>
  <si>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</si>
  <si>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</si>
  <si>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</si>
  <si>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</si>
  <si>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</si>
  <si>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</si>
  <si>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</si>
  <si>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</si>
  <si>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</si>
  <si>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</si>
  <si>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</si>
  <si>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</si>
  <si>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</si>
  <si>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</si>
  <si>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</si>
  <si>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</si>
  <si>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</si>
  <si>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</si>
  <si>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</si>
  <si>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</si>
  <si>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</si>
  <si>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</si>
  <si>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</si>
  <si>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</si>
  <si>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</si>
  <si>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</si>
  <si>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</si>
  <si>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</si>
  <si>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</si>
  <si>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</si>
  <si>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</si>
  <si>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</si>
  <si>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</si>
  <si>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</si>
  <si>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</si>
  <si>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</si>
  <si>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</si>
  <si>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</si>
  <si>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</si>
  <si>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</si>
  <si>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</si>
  <si>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</si>
  <si>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</si>
  <si>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</si>
  <si>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</si>
  <si>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</si>
  <si>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</si>
  <si>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</si>
  <si>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</si>
  <si>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</si>
  <si>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</si>
  <si>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</si>
  <si>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</si>
  <si>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</si>
  <si>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</si>
  <si>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</si>
  <si>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</si>
  <si>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</si>
  <si>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</si>
  <si>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</si>
  <si>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</si>
  <si>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</si>
  <si>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</si>
  <si>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</si>
  <si>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</si>
  <si>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</si>
  <si>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</si>
  <si>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</si>
  <si>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</si>
  <si>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</si>
  <si>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</si>
  <si>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</si>
  <si>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</si>
  <si>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</si>
  <si>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</si>
  <si>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</si>
  <si>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</si>
  <si>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</si>
  <si>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</si>
  <si>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</si>
  <si>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</si>
  <si>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</si>
  <si>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</si>
  <si>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</si>
  <si>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</si>
  <si>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</si>
  <si>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</si>
  <si>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</si>
  <si>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</si>
  <si>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</si>
  <si>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</si>
  <si>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</si>
  <si>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</si>
  <si>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</si>
  <si>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</si>
  <si>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</si>
  <si>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</si>
  <si>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</si>
  <si>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</si>
  <si>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</si>
  <si>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</si>
  <si>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</si>
  <si>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</si>
  <si>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</si>
  <si>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</si>
  <si>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</si>
  <si>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</si>
  <si>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</si>
  <si>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</si>
  <si>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</si>
  <si>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</si>
  <si>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</si>
  <si>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</si>
  <si>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</si>
  <si>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</si>
  <si>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</si>
  <si>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</si>
  <si>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</si>
  <si>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</si>
  <si>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</si>
  <si>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</si>
  <si>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</si>
  <si>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</si>
  <si>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</si>
  <si>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</si>
  <si>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</si>
  <si>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</si>
  <si>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</si>
  <si>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</si>
  <si>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</si>
  <si>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</si>
  <si>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</si>
  <si>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</si>
  <si>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</si>
  <si>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</si>
  <si>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</si>
  <si>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</si>
  <si>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</si>
  <si>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</si>
  <si>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</si>
  <si>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</si>
  <si>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</si>
  <si>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</si>
  <si>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</si>
  <si>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</si>
  <si>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</si>
  <si>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</si>
  <si>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</si>
  <si>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</si>
  <si>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</si>
  <si>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</si>
  <si>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</si>
  <si>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</si>
  <si>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</si>
  <si>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</si>
  <si>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</si>
  <si>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</si>
  <si>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</si>
  <si>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</si>
  <si>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</si>
  <si>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</si>
  <si>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</si>
  <si>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</si>
  <si>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</si>
  <si>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</si>
  <si>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</si>
  <si>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</si>
  <si>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</si>
  <si>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</si>
  <si>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</si>
  <si>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</si>
  <si>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</si>
  <si>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</si>
  <si>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</si>
  <si>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</si>
  <si>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</si>
  <si>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</si>
  <si>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</si>
  <si>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</si>
  <si>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</si>
  <si>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</si>
  <si>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</si>
  <si>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</si>
  <si>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</si>
  <si>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</si>
  <si>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</si>
  <si>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</si>
  <si>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</si>
  <si>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</si>
  <si>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</si>
  <si>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</si>
  <si>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</si>
  <si>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</si>
  <si>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</si>
  <si>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</si>
  <si>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</si>
  <si>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</si>
  <si>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</si>
  <si>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</si>
  <si>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</si>
  <si>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</si>
  <si>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</si>
  <si>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</si>
  <si>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</si>
  <si>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</si>
  <si>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</si>
  <si>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</si>
  <si>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</si>
  <si>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</si>
  <si>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</si>
  <si>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</si>
  <si>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</si>
  <si>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</si>
  <si>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</si>
  <si>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</si>
  <si>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</si>
  <si>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</si>
  <si>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</si>
  <si>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</si>
  <si>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</si>
  <si>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</si>
  <si>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</si>
  <si>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</si>
  <si>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</si>
  <si>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</si>
  <si>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</si>
  <si>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</si>
  <si>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</si>
  <si>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</si>
  <si>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</si>
  <si>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</si>
  <si>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</si>
  <si>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</si>
  <si>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</si>
  <si>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</si>
  <si>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</si>
  <si>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</si>
  <si>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</si>
  <si>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</si>
  <si>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</si>
  <si>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</si>
  <si>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</si>
  <si>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</si>
  <si>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</si>
  <si>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</si>
  <si>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</si>
  <si>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</si>
  <si>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</si>
  <si>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</si>
  <si>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</si>
  <si>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</si>
  <si>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</si>
  <si>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</si>
  <si>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</si>
  <si>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</si>
  <si>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</si>
  <si>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</si>
  <si>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</si>
  <si>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</si>
  <si>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</si>
  <si>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</si>
  <si>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</si>
  <si>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</si>
  <si>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</si>
  <si>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</si>
  <si>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</si>
  <si>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</si>
  <si>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</si>
  <si>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</si>
  <si>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</si>
  <si>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</si>
  <si>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</si>
  <si>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</si>
  <si>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</si>
  <si>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</si>
  <si>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</si>
  <si>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</si>
  <si>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</si>
  <si>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</si>
  <si>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</si>
  <si>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</si>
  <si>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</si>
  <si>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</si>
  <si>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</si>
  <si>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</si>
  <si>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</si>
  <si>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</si>
  <si>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</si>
  <si>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</si>
  <si>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</si>
  <si>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</si>
  <si>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</si>
  <si>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</si>
  <si>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</si>
  <si>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</si>
  <si>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</si>
  <si>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</si>
  <si>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</si>
  <si>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</si>
  <si>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</si>
  <si>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</si>
  <si>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</si>
  <si>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</si>
  <si>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</si>
  <si>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</si>
  <si>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</si>
  <si>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</si>
  <si>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</si>
  <si>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</si>
  <si>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</si>
  <si>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</si>
  <si>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</si>
  <si>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</si>
  <si>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</si>
  <si>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</si>
  <si>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</si>
  <si>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</si>
  <si>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</si>
  <si>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</si>
  <si>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</si>
  <si>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</si>
  <si>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</si>
  <si>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</si>
  <si>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</si>
  <si>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</si>
  <si>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</si>
  <si>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</si>
  <si>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</si>
  <si>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</si>
  <si>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</si>
  <si>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</si>
  <si>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</si>
  <si>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</si>
  <si>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</si>
  <si>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</si>
  <si>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</si>
  <si>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</si>
  <si>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</si>
  <si>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</si>
  <si>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</si>
  <si>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</si>
  <si>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</si>
  <si>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</si>
  <si>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</si>
  <si>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</si>
  <si>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</si>
  <si>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</si>
  <si>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</si>
  <si>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</si>
  <si>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</si>
  <si>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</si>
  <si>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</si>
  <si>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</si>
  <si>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</si>
  <si>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</si>
  <si>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</si>
  <si>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</si>
  <si>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</si>
  <si>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</si>
  <si>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</si>
  <si>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</si>
  <si>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</si>
  <si>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</si>
  <si>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</si>
  <si>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</si>
  <si>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</si>
  <si>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</si>
  <si>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</si>
  <si>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</si>
  <si>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</si>
  <si>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</si>
  <si>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</si>
  <si>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</si>
  <si>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</si>
  <si>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</si>
  <si>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</si>
  <si>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</si>
  <si>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</si>
  <si>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</si>
  <si>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</si>
  <si>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</si>
  <si>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</si>
  <si>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</si>
  <si>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</si>
  <si>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</si>
  <si>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</si>
  <si>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</si>
  <si>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</si>
  <si>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</si>
  <si>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</si>
  <si>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</si>
  <si>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</si>
  <si>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</si>
  <si>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</si>
  <si>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</si>
  <si>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</si>
  <si>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</si>
  <si>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</si>
  <si>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</si>
  <si>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</si>
  <si>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</si>
  <si>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</si>
  <si>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</si>
  <si>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</si>
  <si>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</si>
  <si>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</si>
  <si>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</si>
  <si>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</si>
  <si>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</si>
  <si>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</si>
  <si>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</si>
  <si>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</si>
  <si>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</si>
  <si>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</si>
  <si>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</si>
  <si>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</si>
  <si>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</si>
  <si>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</si>
  <si>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</si>
  <si>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</si>
  <si>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</si>
  <si>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</si>
  <si>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</si>
  <si>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</si>
  <si>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</si>
  <si>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</si>
  <si>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</si>
  <si>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</si>
  <si>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</si>
  <si>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</si>
  <si>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</si>
  <si>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</si>
  <si>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</si>
  <si>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</si>
  <si>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</si>
  <si>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</si>
  <si>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</si>
  <si>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</si>
  <si>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</si>
  <si>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</si>
  <si>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</si>
  <si>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</si>
  <si>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</si>
  <si>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</si>
  <si>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</si>
  <si>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</si>
  <si>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</si>
  <si>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</si>
  <si>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</si>
  <si>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</si>
  <si>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</si>
  <si>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</si>
  <si>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</si>
  <si>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</si>
  <si>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</si>
  <si>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</si>
  <si>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</si>
  <si>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</si>
  <si>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</si>
  <si>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</si>
  <si>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</si>
  <si>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</si>
  <si>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</si>
  <si>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</si>
  <si>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</si>
  <si>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</si>
  <si>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</si>
  <si>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</si>
  <si>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</si>
  <si>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</si>
  <si>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</si>
  <si>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</si>
  <si>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</si>
  <si>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</si>
  <si>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</si>
  <si>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</si>
  <si>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</si>
  <si>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</si>
  <si>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</si>
  <si>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</si>
  <si>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</si>
  <si>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</si>
  <si>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</si>
  <si>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</si>
  <si>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</si>
  <si>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</si>
  <si>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</si>
  <si>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</si>
  <si>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</si>
  <si>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</si>
  <si>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</si>
  <si>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</si>
  <si>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</si>
  <si>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</si>
  <si>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</si>
  <si>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</si>
  <si>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</si>
  <si>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</si>
  <si>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</si>
  <si>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</si>
  <si>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</si>
  <si>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</si>
  <si>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</si>
  <si>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</si>
  <si>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</si>
  <si>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</si>
  <si>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</si>
  <si>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</si>
  <si>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</si>
  <si>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</si>
  <si>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</si>
  <si>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</si>
  <si>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</si>
  <si>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</si>
  <si>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</si>
  <si>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</si>
  <si>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</si>
  <si>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</si>
  <si>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</si>
  <si>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</si>
  <si>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</si>
  <si>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</si>
  <si>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</si>
  <si>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</si>
  <si>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</si>
  <si>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</si>
  <si>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</si>
  <si>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</si>
  <si>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</si>
  <si>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</si>
  <si>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</si>
  <si>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</si>
  <si>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</si>
  <si>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</si>
  <si>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</si>
  <si>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</si>
  <si>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</si>
  <si>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</si>
  <si>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</si>
  <si>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</si>
  <si>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</si>
  <si>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</si>
  <si>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</si>
  <si>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</si>
  <si>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</si>
  <si>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</si>
  <si>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</si>
  <si>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</si>
  <si>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</si>
  <si>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</si>
  <si>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</si>
  <si>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</si>
  <si>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</si>
  <si>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</si>
  <si>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</si>
  <si>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</si>
  <si>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</si>
  <si>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</si>
  <si>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</si>
  <si>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</si>
  <si>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</si>
  <si>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</si>
  <si>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</si>
  <si>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</si>
  <si>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</si>
  <si>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</si>
  <si>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</si>
  <si>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</si>
  <si>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</si>
  <si>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</si>
  <si>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</si>
  <si>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</si>
  <si>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</si>
  <si>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</si>
  <si>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</si>
  <si>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</si>
  <si>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</si>
  <si>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</si>
  <si>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</si>
  <si>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</si>
  <si>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</si>
  <si>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</si>
  <si>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</si>
  <si>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</si>
  <si>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</si>
  <si>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</si>
  <si>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</si>
  <si>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</si>
  <si>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</si>
  <si>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</si>
  <si>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</si>
  <si>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</si>
  <si>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</si>
  <si>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</si>
  <si>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</si>
  <si>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</si>
  <si>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</si>
  <si>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</si>
  <si>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</si>
  <si>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</si>
  <si>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</si>
  <si>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</si>
  <si>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</si>
  <si>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</si>
  <si>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</si>
  <si>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</si>
  <si>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</si>
  <si>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</si>
  <si>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</si>
  <si>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</si>
  <si>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</si>
  <si>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</si>
  <si>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</si>
  <si>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</si>
  <si>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</si>
  <si>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</si>
  <si>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</si>
  <si>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</si>
  <si>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</si>
  <si>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</si>
  <si>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</si>
  <si>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</si>
  <si>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</si>
  <si>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</si>
  <si>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</si>
  <si>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</si>
  <si>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</si>
  <si>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</si>
  <si>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</si>
  <si>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</si>
  <si>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</si>
  <si>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</si>
  <si>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</si>
  <si>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</si>
  <si>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</si>
  <si>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</si>
  <si>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</si>
  <si>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</si>
  <si>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</si>
  <si>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</si>
  <si>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</si>
  <si>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</si>
  <si>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</si>
  <si>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</si>
  <si>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</si>
  <si>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</si>
  <si>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</si>
  <si>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</si>
  <si>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</si>
  <si>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</si>
  <si>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</si>
  <si>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</si>
  <si>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</si>
  <si>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</si>
  <si>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</si>
  <si>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</si>
  <si>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</si>
  <si>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</si>
  <si>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</si>
  <si>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</si>
  <si>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</si>
  <si>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</si>
  <si>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</si>
  <si>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</si>
  <si>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</si>
  <si>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</si>
  <si>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</si>
  <si>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</si>
  <si>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</si>
  <si>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</si>
  <si>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</si>
  <si>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</si>
  <si>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</si>
  <si>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</si>
  <si>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</si>
  <si>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</si>
  <si>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</si>
  <si>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</si>
  <si>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</si>
  <si>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</si>
  <si>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</si>
  <si>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</si>
  <si>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</si>
  <si>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</si>
  <si>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</si>
  <si>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</si>
  <si>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</si>
  <si>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</si>
  <si>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</si>
  <si>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</si>
  <si>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</si>
  <si>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</si>
  <si>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</si>
  <si>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</si>
  <si>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</si>
  <si>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</si>
  <si>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</si>
  <si>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</si>
  <si>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</si>
  <si>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</si>
  <si>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</si>
  <si>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</si>
  <si>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</si>
  <si>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</si>
  <si>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</si>
  <si>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</si>
  <si>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</si>
  <si>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</si>
  <si>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</si>
  <si>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</si>
  <si>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</si>
  <si>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</si>
  <si>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</si>
  <si>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</si>
  <si>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</si>
  <si>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</si>
  <si>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</si>
  <si>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</si>
  <si>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</si>
  <si>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</si>
  <si>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</si>
  <si>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</si>
  <si>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</si>
  <si>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</si>
  <si>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</si>
  <si>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</si>
  <si>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</si>
  <si>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</si>
  <si>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</si>
  <si>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</si>
  <si>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</si>
  <si>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</si>
  <si>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</si>
  <si>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</si>
  <si>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</si>
  <si>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</si>
  <si>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</si>
  <si>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</si>
  <si>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</si>
  <si>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</si>
  <si>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</si>
  <si>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</si>
  <si>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</si>
  <si>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</si>
  <si>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</si>
  <si>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</si>
  <si>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</si>
  <si>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</si>
  <si>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</si>
  <si>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</si>
  <si>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</si>
  <si>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</si>
  <si>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</si>
  <si>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</si>
  <si>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</si>
  <si>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</si>
  <si>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</si>
  <si>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</si>
  <si>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</si>
  <si>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</si>
  <si>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</si>
  <si>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</si>
  <si>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</si>
  <si>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</si>
  <si>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</si>
  <si>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</si>
  <si>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</si>
  <si>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</si>
  <si>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</si>
  <si>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</si>
  <si>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</si>
  <si>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</si>
  <si>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</si>
  <si>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</si>
  <si>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</si>
  <si>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</si>
  <si>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</si>
  <si>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</si>
  <si>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</si>
  <si>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</si>
  <si>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</si>
  <si>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</si>
  <si>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</si>
  <si>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</si>
  <si>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</si>
  <si>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</si>
  <si>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</si>
  <si>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</si>
  <si>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</si>
  <si>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</si>
  <si>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</si>
  <si>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</si>
  <si>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</si>
  <si>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</si>
  <si>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</si>
  <si>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</si>
  <si>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</si>
  <si>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</si>
  <si>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</si>
  <si>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</si>
  <si>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</si>
  <si>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</si>
  <si>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</si>
  <si>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</si>
  <si>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</si>
  <si>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</si>
  <si>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</si>
  <si>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</si>
  <si>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</si>
  <si>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</si>
  <si>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</si>
  <si>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</si>
  <si>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</si>
  <si>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</si>
  <si>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</si>
  <si>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</si>
  <si>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</si>
  <si>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</si>
  <si>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</si>
  <si>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</si>
  <si>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</si>
  <si>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</si>
  <si>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</si>
  <si>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</si>
  <si>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</si>
  <si>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</si>
  <si>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</si>
  <si>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</si>
  <si>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</si>
  <si>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</si>
  <si>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</si>
  <si>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</si>
  <si>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</si>
  <si>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</si>
  <si>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</si>
  <si>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</si>
  <si>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</si>
  <si>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</si>
  <si>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</si>
  <si>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</si>
  <si>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</si>
  <si>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</si>
  <si>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</si>
  <si>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</si>
  <si>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</si>
  <si>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</si>
  <si>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</si>
  <si>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</si>
  <si>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</si>
  <si>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</si>
  <si>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</si>
  <si>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</si>
  <si>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</si>
  <si>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</si>
  <si>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</si>
  <si>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</si>
  <si>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</si>
  <si>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</si>
  <si>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</si>
  <si>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</si>
  <si>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</si>
  <si>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</si>
  <si>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</si>
  <si>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</si>
  <si>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</si>
  <si>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</si>
  <si>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</si>
  <si>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</si>
  <si>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</si>
  <si>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</si>
  <si>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</si>
  <si>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</si>
  <si>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</si>
  <si>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</si>
  <si>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</si>
  <si>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</si>
  <si>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</si>
  <si>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</si>
  <si>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</si>
  <si>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</si>
  <si>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</si>
  <si>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</si>
  <si>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</si>
  <si>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</si>
  <si>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</si>
  <si>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</si>
  <si>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</si>
  <si>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</si>
  <si>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</si>
  <si>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</si>
  <si>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</si>
  <si>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</si>
  <si>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</si>
  <si>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</si>
  <si>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</si>
  <si>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</si>
  <si>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</si>
  <si>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</si>
  <si>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</si>
  <si>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</si>
  <si>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</si>
  <si>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</si>
  <si>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</si>
  <si>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</si>
  <si>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</si>
  <si>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</si>
  <si>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</si>
  <si>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</si>
  <si>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</si>
  <si>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</si>
  <si>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</si>
  <si>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</si>
  <si>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</si>
  <si>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</si>
  <si>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</si>
  <si>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</si>
  <si>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</si>
  <si>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</si>
  <si>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</si>
  <si>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</si>
  <si>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</si>
  <si>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</si>
  <si>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</si>
  <si>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</si>
  <si>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</si>
  <si>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</si>
  <si>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</si>
  <si>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</si>
  <si>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</si>
  <si>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</si>
  <si>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</si>
  <si>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</si>
  <si>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</si>
  <si>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</si>
  <si>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</si>
  <si>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</si>
  <si>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</si>
  <si>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</si>
  <si>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</si>
  <si>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</si>
  <si>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</si>
  <si>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</si>
  <si>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</si>
  <si>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</si>
  <si>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</si>
  <si>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</si>
  <si>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</si>
  <si>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</si>
  <si>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</si>
  <si>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</si>
  <si>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</si>
  <si>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</si>
  <si>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</si>
  <si>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</si>
  <si>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</si>
  <si>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</si>
  <si>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</si>
  <si>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</si>
  <si>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</si>
  <si>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</si>
  <si>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</si>
  <si>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</si>
  <si>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</si>
  <si>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</si>
  <si>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</si>
  <si>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</si>
  <si>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</si>
  <si>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</si>
  <si>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</si>
  <si>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</si>
  <si>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</si>
  <si>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</si>
  <si>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</si>
  <si>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</si>
  <si>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</si>
  <si>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</si>
  <si>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</si>
  <si>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</si>
  <si>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</si>
  <si>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</si>
  <si>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</si>
  <si>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</si>
  <si>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</si>
  <si>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</si>
  <si>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</si>
  <si>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</si>
  <si>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</si>
  <si>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</si>
  <si>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</si>
  <si>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</si>
  <si>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</si>
  <si>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</si>
  <si>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</si>
  <si>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</si>
  <si>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</si>
  <si>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</si>
  <si>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</si>
  <si>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</si>
  <si>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</si>
  <si>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</si>
  <si>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</si>
  <si>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</si>
  <si>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</si>
  <si>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</si>
  <si>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</si>
  <si>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</si>
  <si>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</si>
  <si>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</si>
  <si>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</si>
  <si>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</si>
  <si>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</si>
  <si>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</si>
  <si>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</si>
  <si>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</si>
  <si>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</si>
  <si>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</si>
  <si>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</si>
  <si>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</si>
  <si>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</si>
  <si>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</si>
  <si>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</si>
  <si>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</si>
  <si>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</si>
  <si>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</si>
  <si>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</si>
  <si>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</si>
  <si>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</si>
  <si>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</si>
  <si>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</si>
  <si>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</si>
  <si>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</si>
  <si>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</si>
  <si>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</si>
  <si>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</si>
  <si>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</si>
  <si>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</si>
  <si>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</si>
  <si>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</si>
  <si>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</si>
  <si>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</si>
  <si>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</si>
  <si>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</si>
  <si>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</si>
  <si>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</si>
  <si>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</si>
  <si>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</si>
  <si>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</si>
  <si>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</si>
  <si>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</si>
  <si>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</si>
  <si>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</si>
  <si>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</si>
  <si>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</si>
  <si>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</si>
  <si>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</si>
  <si>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</si>
  <si>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</si>
  <si>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</si>
  <si>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</si>
  <si>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</si>
  <si>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</si>
  <si>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</si>
  <si>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</si>
  <si>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</si>
  <si>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</si>
  <si>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</si>
  <si>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</si>
  <si>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</si>
  <si>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</si>
  <si>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</si>
  <si>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</si>
  <si>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</si>
  <si>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</si>
  <si>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</si>
  <si>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</si>
  <si>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</si>
  <si>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</si>
  <si>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</si>
  <si>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</si>
  <si>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</si>
  <si>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</si>
  <si>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</si>
  <si>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</si>
  <si>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</si>
  <si>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</si>
  <si>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</si>
  <si>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</si>
  <si>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</si>
  <si>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</si>
  <si>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</si>
  <si>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</si>
  <si>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</si>
  <si>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</si>
  <si>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</si>
  <si>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</si>
  <si>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</si>
  <si>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</si>
  <si>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</si>
  <si>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</si>
  <si>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</si>
  <si>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</si>
  <si>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</si>
  <si>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</si>
  <si>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</si>
  <si>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</si>
  <si>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</si>
  <si>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</si>
  <si>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</si>
  <si>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</si>
  <si>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</si>
  <si>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</si>
  <si>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</si>
  <si>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</si>
  <si>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</si>
  <si>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</si>
  <si>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</si>
  <si>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</si>
  <si>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</si>
  <si>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</si>
  <si>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</si>
  <si>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</si>
  <si>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</si>
  <si>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</si>
  <si>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</si>
  <si>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</si>
  <si>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</si>
  <si>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</si>
  <si>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</si>
  <si>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</si>
  <si>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</si>
  <si>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</si>
  <si>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</si>
  <si>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</si>
  <si>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</si>
  <si>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</si>
  <si>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</si>
  <si>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</si>
  <si>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</si>
  <si>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</si>
  <si>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</si>
  <si>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</si>
  <si>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</si>
  <si>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</si>
  <si>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</si>
  <si>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</si>
  <si>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</si>
  <si>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</si>
  <si>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</si>
  <si>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</si>
  <si>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</si>
  <si>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</si>
  <si>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</si>
  <si>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</si>
  <si>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</si>
  <si>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</si>
  <si>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</si>
  <si>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</si>
  <si>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</si>
  <si>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</si>
  <si>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</si>
  <si>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</si>
  <si>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</si>
  <si>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</si>
  <si>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</si>
  <si>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</si>
  <si>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</si>
  <si>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</si>
  <si>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</si>
  <si>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</si>
  <si>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</si>
  <si>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</si>
  <si>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</si>
  <si>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</si>
  <si>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</si>
  <si>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</si>
  <si>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</si>
  <si>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</si>
  <si>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</si>
  <si>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</si>
  <si>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</si>
  <si>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</si>
  <si>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</si>
  <si>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</si>
  <si>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</si>
  <si>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</si>
  <si>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</si>
  <si>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</si>
  <si>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</si>
  <si>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</si>
  <si>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</si>
  <si>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</si>
  <si>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</si>
  <si>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</si>
  <si>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</si>
  <si>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</si>
  <si>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</si>
  <si>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</si>
  <si>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</si>
  <si>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</si>
  <si>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</si>
  <si>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</si>
  <si>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</si>
  <si>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</si>
  <si>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</si>
  <si>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</si>
  <si>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</si>
  <si>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</si>
  <si>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</si>
  <si>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</si>
  <si>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</si>
  <si>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</si>
  <si>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</si>
  <si>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</si>
  <si>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</si>
  <si>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</si>
  <si>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</si>
  <si>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</si>
  <si>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</si>
  <si>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</si>
  <si>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</si>
  <si>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</si>
  <si>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</si>
  <si>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</si>
  <si>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</si>
  <si>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</si>
  <si>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</si>
  <si>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</si>
  <si>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</si>
  <si>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</si>
  <si>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</si>
  <si>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</si>
  <si>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</si>
  <si>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</si>
  <si>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</si>
  <si>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</si>
  <si>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</si>
  <si>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</si>
  <si>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</si>
  <si>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</si>
  <si>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</si>
  <si>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</si>
  <si>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</si>
  <si>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</si>
  <si>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</si>
  <si>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</si>
  <si>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</si>
  <si>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</si>
  <si>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</si>
  <si>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</si>
  <si>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</si>
  <si>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</si>
  <si>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</si>
  <si>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</si>
  <si>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</si>
  <si>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</si>
  <si>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</si>
  <si>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</si>
  <si>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</si>
  <si>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</si>
  <si>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</si>
  <si>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</si>
  <si>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</si>
  <si>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</si>
  <si>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</si>
  <si>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</si>
  <si>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</si>
  <si>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</si>
  <si>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</si>
  <si>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</si>
  <si>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</si>
  <si>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</si>
  <si>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</si>
  <si>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</si>
  <si>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</si>
  <si>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</si>
  <si>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</si>
  <si>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</si>
  <si>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</si>
  <si>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</si>
  <si>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</si>
  <si>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</si>
  <si>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</si>
  <si>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</si>
  <si>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</si>
  <si>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</si>
  <si>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</si>
  <si>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</si>
  <si>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</si>
  <si>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</si>
  <si>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</si>
  <si>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</si>
  <si>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</si>
  <si>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</si>
  <si>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</si>
  <si>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</si>
  <si>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</si>
  <si>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</si>
  <si>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</si>
  <si>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</si>
  <si>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</si>
  <si>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</si>
  <si>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</si>
  <si>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</si>
  <si>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</si>
  <si>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</si>
  <si>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</si>
  <si>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</si>
  <si>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</si>
  <si>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</si>
  <si>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</si>
  <si>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</si>
  <si>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</si>
  <si>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</si>
  <si>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</si>
  <si>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</si>
  <si>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</si>
  <si>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</si>
  <si>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</si>
  <si>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</si>
  <si>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</si>
  <si>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</si>
  <si>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</si>
  <si>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</si>
  <si>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</si>
  <si>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</si>
  <si>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</si>
  <si>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</si>
  <si>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</si>
  <si>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</si>
  <si>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</si>
  <si>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</si>
  <si>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</si>
  <si>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</si>
  <si>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</si>
  <si>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</si>
  <si>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</si>
  <si>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</si>
  <si>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</si>
  <si>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</si>
  <si>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</si>
  <si>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</si>
  <si>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</si>
  <si>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</si>
  <si>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</si>
  <si>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</si>
  <si>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</si>
  <si>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</si>
  <si>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</si>
  <si>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</si>
  <si>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</si>
  <si>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</si>
  <si>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</si>
  <si>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</si>
  <si>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</si>
  <si>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</si>
  <si>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</si>
  <si>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</si>
  <si>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</si>
  <si>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</si>
  <si>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</si>
  <si>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</si>
  <si>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</si>
  <si>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</si>
  <si>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</si>
  <si>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</si>
  <si>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</si>
  <si>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</si>
  <si>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</si>
  <si>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</si>
  <si>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</si>
  <si>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</si>
  <si>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</si>
  <si>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</si>
  <si>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</si>
  <si>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</si>
  <si>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</si>
  <si>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</si>
  <si>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</si>
  <si>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</si>
  <si>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</si>
  <si>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</si>
  <si>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</si>
  <si>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</si>
  <si>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</si>
  <si>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</si>
  <si>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</si>
  <si>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</si>
  <si>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</si>
  <si>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</si>
  <si>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</si>
  <si>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</si>
  <si>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</si>
  <si>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</si>
  <si>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</si>
  <si>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</si>
  <si>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</si>
  <si>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</si>
  <si>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</si>
  <si>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</si>
  <si>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</si>
  <si>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</si>
  <si>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</si>
  <si>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</si>
  <si>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</si>
  <si>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</si>
  <si>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</si>
  <si>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</si>
  <si>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</si>
  <si>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</si>
  <si>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</si>
  <si>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</si>
  <si>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</si>
  <si>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</si>
  <si>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</si>
  <si>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</si>
  <si>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</si>
  <si>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</si>
  <si>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</si>
  <si>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</si>
  <si>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</si>
  <si>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</si>
  <si>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</si>
  <si>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</si>
  <si>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</si>
  <si>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</si>
  <si>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</si>
  <si>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</si>
  <si>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</si>
  <si>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</si>
  <si>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</si>
  <si>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</si>
  <si>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</si>
  <si>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</si>
  <si>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</si>
  <si>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</si>
  <si>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</si>
  <si>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</si>
  <si>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</si>
  <si>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</si>
  <si>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</si>
  <si>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</si>
  <si>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</si>
  <si>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</si>
  <si>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</si>
  <si>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</si>
  <si>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</si>
  <si>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</si>
  <si>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</si>
  <si>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</si>
  <si>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</si>
  <si>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</si>
  <si>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</si>
  <si>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</si>
  <si>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</si>
  <si>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</si>
  <si>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</si>
  <si>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</si>
  <si>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</si>
  <si>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</si>
  <si>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</si>
  <si>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</si>
  <si>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</si>
  <si>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</si>
  <si>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</si>
  <si>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</si>
  <si>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</si>
  <si>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</si>
  <si>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</si>
  <si>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</si>
  <si>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</si>
  <si>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</si>
  <si>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</si>
  <si>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</si>
  <si>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</si>
  <si>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</si>
  <si>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</si>
  <si>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</si>
  <si>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</si>
  <si>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</si>
  <si>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</si>
  <si>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</si>
  <si>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</si>
  <si>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</si>
  <si>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</si>
  <si>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</si>
  <si>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</si>
  <si>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</si>
  <si>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</si>
  <si>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</si>
  <si>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</si>
  <si>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</si>
  <si>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</si>
  <si>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</si>
  <si>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</si>
  <si>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</si>
  <si>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</si>
  <si>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</si>
  <si>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</si>
  <si>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</si>
  <si>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</si>
  <si>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</si>
  <si>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</si>
  <si>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</si>
  <si>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</si>
  <si>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</si>
  <si>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</si>
  <si>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</si>
  <si>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</si>
  <si>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</si>
  <si>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</si>
  <si>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</si>
  <si>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</si>
  <si>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</si>
  <si>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</si>
  <si>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</si>
  <si>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</si>
  <si>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</si>
  <si>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</si>
  <si>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</si>
  <si>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</si>
  <si>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</si>
  <si>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</si>
  <si>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</si>
  <si>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</si>
  <si>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</si>
  <si>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</si>
  <si>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</si>
  <si>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</si>
  <si>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</si>
  <si>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</si>
  <si>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</si>
  <si>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</si>
  <si>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</si>
  <si>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</si>
  <si>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</si>
  <si>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</si>
  <si>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</si>
  <si>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</si>
  <si>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</si>
  <si>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</si>
  <si>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</si>
  <si>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</si>
  <si>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</si>
  <si>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</si>
  <si>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</si>
  <si>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</si>
  <si>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</si>
  <si>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</si>
  <si>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</si>
  <si>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</si>
  <si>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</si>
  <si>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</si>
  <si>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</si>
  <si>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</si>
  <si>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</si>
  <si>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</si>
  <si>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</si>
  <si>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</si>
  <si>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</si>
  <si>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</si>
  <si>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</si>
  <si>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</si>
  <si>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</si>
  <si>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</si>
  <si>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</si>
  <si>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</si>
  <si>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</si>
  <si>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</si>
  <si>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</si>
  <si>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</si>
  <si>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</si>
  <si>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</si>
  <si>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</si>
  <si>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</si>
  <si>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</si>
  <si>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</si>
  <si>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</si>
  <si>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</si>
  <si>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</si>
  <si>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</si>
  <si>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</si>
  <si>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</si>
  <si>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</si>
  <si>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</si>
  <si>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</si>
  <si>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</si>
  <si>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</si>
  <si>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</si>
  <si>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</si>
  <si>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</si>
  <si>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</si>
  <si>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</si>
  <si>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</si>
  <si>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</si>
  <si>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</si>
  <si>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</si>
  <si>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</si>
  <si>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</si>
  <si>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</si>
  <si>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</si>
  <si>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</si>
  <si>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</si>
  <si>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</si>
  <si>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</si>
  <si>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</si>
  <si>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</si>
  <si>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</si>
  <si>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</si>
  <si>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</si>
  <si>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</si>
  <si>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</si>
  <si>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</si>
  <si>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</si>
  <si>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</si>
  <si>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</si>
  <si>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</si>
  <si>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</si>
  <si>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</si>
  <si>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</si>
  <si>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</si>
  <si>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</si>
  <si>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</si>
  <si>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</si>
  <si>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</si>
  <si>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</si>
  <si>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</si>
  <si>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</si>
  <si>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</si>
  <si>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</si>
  <si>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</si>
  <si>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</si>
  <si>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</si>
  <si>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</si>
  <si>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</si>
  <si>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</si>
  <si>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</si>
  <si>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</si>
  <si>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</si>
  <si>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</si>
  <si>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</si>
  <si>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</si>
  <si>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</si>
  <si>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</si>
  <si>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</si>
  <si>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</si>
  <si>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</si>
  <si>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</si>
  <si>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</si>
  <si>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</si>
  <si>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</si>
  <si>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</si>
  <si>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</si>
  <si>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</si>
  <si>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</si>
  <si>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</si>
  <si>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</si>
  <si>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</si>
  <si>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</si>
  <si>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</si>
  <si>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</si>
  <si>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</si>
  <si>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</si>
  <si>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</si>
  <si>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</si>
  <si>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</si>
  <si>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</si>
  <si>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</si>
  <si>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</si>
  <si>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</si>
  <si>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</si>
  <si>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</si>
  <si>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</si>
  <si>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</si>
  <si>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</si>
  <si>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</si>
  <si>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</si>
  <si>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</si>
  <si>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</si>
  <si>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</si>
  <si>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</si>
  <si>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</si>
  <si>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</si>
  <si>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</si>
  <si>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</si>
  <si>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</si>
  <si>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</si>
  <si>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</si>
  <si>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</si>
  <si>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</si>
  <si>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</si>
  <si>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</si>
  <si>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</si>
  <si>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</si>
  <si>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</si>
  <si>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</si>
  <si>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</si>
  <si>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</si>
  <si>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</si>
  <si>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</si>
  <si>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</si>
  <si>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</si>
  <si>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</si>
  <si>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</si>
  <si>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</si>
  <si>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</si>
  <si>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</si>
  <si>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</si>
  <si>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</si>
  <si>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</si>
  <si>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</si>
  <si>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</si>
  <si>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</si>
  <si>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</si>
  <si>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</si>
  <si>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</si>
  <si>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</si>
  <si>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</si>
  <si>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</si>
  <si>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</si>
  <si>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</si>
  <si>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</si>
  <si>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</si>
  <si>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</si>
  <si>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</si>
  <si>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</si>
  <si>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</si>
  <si>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</si>
  <si>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</si>
  <si>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</si>
  <si>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</si>
  <si>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</si>
  <si>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</si>
  <si>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</si>
  <si>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</si>
  <si>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</si>
  <si>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</si>
  <si>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</si>
  <si>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</si>
  <si>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</si>
  <si>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</si>
  <si>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</si>
  <si>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</si>
  <si>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</si>
  <si>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</si>
  <si>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</si>
  <si>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</si>
  <si>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</si>
  <si>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</si>
  <si>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</si>
  <si>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</si>
  <si>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</si>
  <si>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</si>
  <si>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</si>
  <si>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</si>
  <si>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</si>
  <si>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</si>
  <si>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</si>
  <si>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</si>
  <si>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</si>
  <si>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</si>
  <si>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</si>
  <si>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</si>
  <si>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</si>
  <si>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</si>
  <si>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</si>
  <si>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</si>
  <si>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</si>
  <si>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</si>
  <si>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</si>
  <si>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</si>
  <si>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</si>
  <si>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</si>
  <si>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</si>
  <si>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</si>
  <si>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</si>
  <si>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</si>
  <si>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</si>
  <si>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</si>
  <si>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</si>
  <si>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</si>
  <si>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</si>
  <si>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</si>
  <si>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</si>
  <si>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</si>
  <si>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</si>
  <si>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</si>
  <si>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</si>
  <si>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</si>
  <si>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</si>
  <si>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</si>
  <si>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</si>
  <si>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</si>
  <si>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</si>
  <si>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</si>
  <si>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</si>
  <si>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</si>
  <si>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</si>
  <si>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</si>
  <si>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</si>
  <si>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</si>
  <si>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</si>
  <si>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</si>
  <si>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</si>
  <si>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</si>
  <si>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</si>
  <si>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</si>
  <si>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</si>
  <si>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</si>
  <si>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</si>
  <si>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</si>
  <si>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</si>
  <si>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</si>
  <si>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</si>
  <si>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</si>
  <si>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</si>
  <si>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</si>
  <si>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</si>
  <si>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</si>
  <si>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</si>
  <si>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</si>
  <si>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</si>
  <si>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</si>
  <si>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</si>
  <si>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</si>
  <si>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</si>
  <si>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</si>
  <si>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</si>
  <si>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</si>
  <si>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</si>
  <si>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</si>
  <si>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</si>
  <si>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</si>
  <si>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</si>
  <si>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</si>
  <si>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</si>
  <si>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</si>
  <si>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</si>
  <si>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</si>
  <si>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</si>
  <si>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</si>
  <si>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</si>
  <si>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</si>
  <si>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</si>
  <si>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</si>
  <si>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</si>
  <si>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</si>
  <si>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</si>
  <si>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</si>
  <si>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</si>
  <si>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</si>
  <si>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</si>
  <si>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</si>
  <si>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</si>
  <si>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</si>
  <si>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</si>
  <si>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</si>
  <si>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</si>
  <si>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</si>
  <si>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</si>
  <si>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</si>
  <si>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</si>
  <si>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</si>
  <si>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</si>
  <si>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</si>
  <si>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</si>
  <si>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</si>
  <si>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</si>
  <si>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</si>
  <si>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</si>
  <si>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</si>
  <si>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</si>
  <si>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</si>
  <si>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</si>
  <si>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</si>
  <si>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</si>
  <si>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</si>
  <si>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</si>
  <si>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</si>
  <si>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</si>
  <si>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</si>
  <si>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</si>
  <si>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</si>
  <si>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</si>
  <si>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</si>
  <si>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</si>
  <si>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</si>
  <si>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</si>
  <si>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</si>
  <si>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</si>
  <si>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</si>
  <si>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</si>
  <si>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</si>
  <si>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</si>
  <si>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</si>
  <si>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</si>
  <si>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</si>
  <si>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</si>
  <si>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</si>
  <si>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</si>
  <si>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</si>
  <si>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</si>
  <si>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</si>
  <si>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</si>
  <si>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</si>
  <si>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</si>
  <si>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</si>
  <si>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</si>
  <si>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</si>
  <si>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</si>
  <si>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</si>
  <si>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</si>
  <si>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</si>
  <si>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</si>
  <si>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</si>
  <si>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</si>
  <si>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</si>
  <si>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</si>
  <si>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</si>
  <si>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</si>
  <si>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</si>
  <si>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</si>
  <si>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</si>
  <si>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</si>
  <si>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</si>
  <si>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</si>
  <si>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</si>
  <si>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</si>
  <si>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</si>
  <si>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</si>
  <si>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</si>
  <si>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</si>
  <si>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</si>
  <si>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</si>
  <si>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</si>
  <si>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</si>
  <si>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</si>
  <si>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</si>
  <si>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</si>
  <si>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</si>
  <si>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</si>
  <si>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</si>
  <si>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</si>
  <si>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</si>
  <si>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</si>
  <si>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</si>
  <si>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</si>
  <si>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</si>
  <si>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</si>
  <si>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</si>
  <si>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</si>
  <si>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</si>
  <si>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</si>
  <si>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</si>
  <si>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</si>
  <si>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</si>
  <si>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</si>
  <si>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</si>
  <si>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</si>
  <si>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</si>
  <si>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</si>
  <si>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</si>
  <si>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</si>
  <si>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</si>
  <si>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</si>
  <si>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</si>
  <si>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</si>
  <si>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</si>
  <si>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</si>
  <si>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</si>
  <si>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</si>
  <si>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</si>
  <si>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</si>
  <si>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</si>
  <si>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</si>
  <si>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</si>
  <si>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</si>
  <si>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</si>
  <si>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</si>
  <si>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</si>
  <si>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</si>
  <si>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</si>
  <si>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</si>
  <si>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</si>
  <si>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</si>
  <si>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</si>
  <si>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</si>
  <si>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</si>
  <si>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</si>
  <si>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</si>
  <si>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</si>
  <si>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</si>
  <si>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</si>
  <si>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</si>
  <si>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</si>
  <si>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</si>
  <si>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</si>
  <si>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</si>
  <si>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</si>
  <si>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</si>
  <si>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</si>
  <si>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</si>
  <si>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</si>
  <si>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</si>
  <si>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</si>
  <si>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</si>
  <si>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</si>
  <si>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</si>
  <si>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</si>
  <si>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</si>
  <si>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</si>
  <si>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</si>
  <si>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</si>
  <si>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</si>
  <si>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</si>
  <si>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</si>
  <si>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</si>
  <si>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</si>
  <si>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</si>
  <si>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</si>
  <si>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</si>
  <si>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</si>
  <si>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</si>
  <si>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</si>
  <si>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</si>
  <si>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</si>
  <si>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</si>
  <si>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</si>
  <si>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</si>
  <si>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</si>
  <si>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</si>
  <si>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</si>
  <si>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</si>
  <si>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</si>
  <si>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</si>
  <si>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</si>
  <si>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</si>
  <si>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</si>
  <si>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</si>
  <si>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</si>
  <si>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</si>
  <si>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</si>
  <si>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</si>
  <si>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</si>
  <si>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</si>
  <si>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</si>
  <si>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</si>
  <si>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</si>
  <si>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</si>
  <si>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</si>
  <si>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</si>
  <si>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</si>
  <si>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</si>
  <si>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</si>
  <si>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</si>
  <si>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</si>
  <si>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</si>
  <si>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</si>
  <si>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</si>
  <si>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</si>
  <si>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</si>
  <si>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</si>
  <si>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</si>
  <si>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</si>
  <si>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</si>
  <si>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</si>
  <si>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</si>
  <si>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</si>
  <si>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</si>
  <si>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</si>
  <si>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</si>
  <si>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</si>
  <si>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</si>
  <si>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</si>
  <si>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</si>
  <si>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</si>
  <si>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</si>
  <si>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</si>
  <si>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</si>
  <si>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</si>
  <si>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</si>
  <si>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</si>
  <si>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</si>
  <si>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</si>
  <si>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</si>
  <si>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</si>
  <si>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</si>
  <si>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</si>
  <si>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</si>
  <si>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</si>
  <si>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</si>
  <si>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</si>
  <si>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</si>
  <si>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</si>
  <si>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</si>
  <si>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</si>
  <si>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</si>
  <si>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</si>
  <si>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</si>
  <si>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</si>
  <si>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</si>
  <si>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</si>
  <si>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</si>
  <si>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</si>
  <si>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</si>
  <si>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</si>
  <si>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</si>
  <si>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</si>
  <si>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</si>
  <si>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</si>
  <si>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</si>
  <si>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</si>
  <si>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</si>
  <si>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</si>
  <si>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</si>
  <si>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</si>
  <si>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</si>
  <si>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</si>
  <si>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</si>
  <si>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</si>
  <si>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</si>
  <si>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</si>
  <si>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</si>
  <si>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</si>
  <si>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</si>
  <si>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</si>
  <si>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</si>
  <si>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</si>
  <si>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</si>
  <si>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</si>
  <si>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</si>
  <si>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</si>
  <si>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</si>
  <si>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</si>
  <si>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</si>
  <si>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</si>
  <si>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</si>
  <si>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</si>
  <si>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</si>
  <si>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</si>
  <si>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</si>
  <si>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</si>
  <si>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</si>
  <si>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</si>
  <si>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</si>
  <si>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</si>
  <si>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</si>
  <si>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</si>
  <si>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</si>
  <si>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</si>
  <si>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</si>
  <si>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</si>
  <si>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</si>
  <si>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</si>
  <si>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</si>
  <si>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</si>
  <si>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</si>
  <si>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</si>
  <si>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</si>
  <si>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</si>
  <si>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</si>
  <si>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</si>
  <si>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</si>
  <si>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</si>
  <si>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</si>
  <si>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</si>
  <si>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</si>
  <si>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</si>
  <si>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</si>
  <si>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</si>
  <si>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</si>
  <si>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</si>
  <si>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</si>
  <si>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</si>
  <si>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</si>
  <si>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</si>
  <si>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</si>
  <si>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</si>
  <si>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</si>
  <si>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</si>
  <si>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</si>
  <si>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</si>
  <si>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</si>
  <si>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</si>
  <si>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</si>
  <si>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</si>
  <si>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</si>
  <si>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</si>
  <si>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</si>
  <si>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</si>
  <si>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</si>
  <si>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</si>
  <si>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</si>
  <si>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</si>
  <si>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</si>
  <si>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</si>
  <si>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</si>
  <si>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</si>
  <si>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</si>
  <si>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</si>
  <si>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</si>
  <si>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</si>
  <si>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</si>
  <si>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</si>
  <si>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</si>
  <si>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</si>
  <si>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</si>
  <si>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</si>
  <si>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</si>
  <si>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</si>
  <si>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</si>
  <si>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</si>
  <si>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</si>
  <si>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</si>
  <si>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</si>
  <si>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</si>
  <si>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</si>
  <si>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</si>
  <si>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</si>
  <si>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</si>
  <si>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</si>
  <si>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</si>
  <si>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</si>
  <si>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</si>
  <si>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</si>
  <si>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</si>
  <si>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</si>
  <si>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</si>
  <si>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</si>
  <si>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</si>
  <si>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</si>
  <si>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</si>
  <si>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</si>
  <si>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</si>
  <si>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</si>
  <si>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</si>
  <si>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</si>
  <si>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</si>
  <si>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</si>
  <si>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</si>
  <si>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</si>
  <si>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</si>
  <si>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</si>
  <si>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</si>
  <si>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</si>
  <si>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</si>
  <si>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</si>
  <si>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</si>
  <si>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</si>
  <si>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</si>
  <si>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</si>
  <si>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</si>
  <si>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</si>
  <si>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</si>
  <si>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</si>
  <si>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</si>
  <si>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</si>
  <si>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</si>
  <si>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</si>
  <si>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</si>
  <si>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</si>
  <si>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</si>
  <si>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</si>
  <si>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</si>
  <si>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</si>
  <si>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</si>
  <si>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</si>
  <si>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</si>
  <si>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</si>
  <si>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</si>
  <si>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</si>
  <si>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</si>
  <si>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</si>
  <si>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</si>
  <si>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</si>
  <si>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</si>
  <si>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</si>
  <si>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</si>
  <si>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</si>
  <si>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</si>
  <si>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</si>
  <si>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</si>
  <si>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</si>
  <si>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</si>
  <si>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</si>
  <si>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</si>
  <si>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</si>
  <si>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</si>
  <si>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</si>
  <si>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</si>
  <si>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</si>
  <si>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</si>
  <si>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</si>
  <si>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</si>
  <si>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</si>
  <si>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</si>
  <si>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</si>
  <si>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</si>
  <si>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</si>
  <si>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</si>
  <si>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</si>
  <si>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</si>
  <si>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</si>
  <si>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</si>
  <si>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</si>
  <si>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</si>
  <si>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</si>
  <si>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</si>
  <si>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</si>
  <si>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</si>
  <si>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</si>
  <si>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</si>
  <si>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</si>
  <si>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</si>
  <si>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</si>
  <si>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</si>
  <si>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</si>
  <si>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</si>
  <si>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</si>
  <si>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</si>
  <si>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</si>
  <si>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</si>
  <si>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</si>
  <si>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</si>
  <si>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</si>
  <si>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</si>
  <si>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</si>
  <si>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</si>
  <si>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</si>
  <si>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</si>
  <si>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</si>
  <si>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</si>
  <si>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</si>
  <si>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</si>
  <si>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</si>
  <si>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</si>
  <si>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</si>
  <si>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</si>
  <si>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</si>
  <si>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</si>
  <si>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</si>
  <si>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</si>
  <si>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</si>
  <si>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</si>
  <si>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</si>
  <si>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</si>
  <si>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</si>
  <si>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</si>
  <si>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</si>
  <si>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</si>
  <si>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</si>
  <si>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</si>
  <si>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</si>
  <si>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</si>
  <si>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</si>
  <si>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</si>
  <si>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</si>
  <si>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</si>
  <si>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</si>
  <si>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</si>
  <si>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</si>
  <si>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</si>
  <si>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</si>
  <si>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</si>
  <si>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</si>
  <si>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</si>
  <si>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</si>
  <si>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</si>
  <si>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</si>
  <si>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</si>
  <si>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</si>
  <si>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</si>
  <si>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</si>
  <si>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</si>
  <si>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</si>
  <si>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</si>
  <si>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</si>
  <si>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</si>
  <si>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</si>
  <si>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</si>
  <si>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</si>
  <si>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</si>
  <si>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</si>
  <si>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</si>
  <si>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</si>
  <si>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</si>
  <si>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</si>
  <si>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</si>
  <si>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</si>
  <si>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</si>
  <si>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</si>
  <si>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</si>
  <si>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</si>
  <si>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</si>
  <si>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</si>
  <si>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</si>
  <si>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</si>
  <si>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</si>
  <si>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</si>
  <si>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</si>
  <si>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</si>
  <si>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</si>
  <si>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</si>
  <si>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</si>
  <si>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</si>
  <si>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</si>
  <si>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</si>
  <si>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</si>
  <si>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</si>
  <si>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</si>
  <si>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</si>
  <si>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</si>
  <si>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</si>
  <si>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</si>
  <si>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</si>
  <si>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</si>
  <si>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</si>
  <si>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</si>
  <si>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</si>
  <si>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</si>
  <si>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</si>
  <si>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</si>
  <si>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</si>
  <si>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</si>
  <si>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</si>
  <si>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</si>
  <si>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</si>
  <si>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</si>
  <si>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</si>
  <si>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</si>
  <si>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</si>
  <si>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</si>
  <si>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</si>
  <si>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</si>
  <si>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</si>
  <si>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</si>
  <si>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</si>
  <si>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</si>
  <si>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</si>
  <si>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</si>
  <si>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</si>
  <si>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</si>
  <si>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</si>
  <si>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</si>
  <si>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</si>
  <si>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</si>
  <si>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</si>
  <si>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</si>
  <si>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</si>
  <si>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</si>
  <si>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</si>
  <si>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</si>
  <si>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</si>
  <si>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</si>
  <si>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</si>
  <si>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</si>
  <si>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</si>
  <si>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</si>
  <si>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</si>
  <si>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</si>
  <si>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</si>
  <si>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</si>
  <si>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</si>
  <si>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</si>
  <si>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</si>
  <si>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</si>
  <si>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</si>
  <si>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</si>
  <si>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</si>
  <si>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</si>
  <si>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</si>
  <si>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</si>
  <si>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</si>
  <si>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</si>
  <si>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</si>
  <si>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</si>
  <si>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</si>
  <si>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</si>
  <si>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</si>
  <si>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</si>
  <si>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</si>
  <si>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</si>
  <si>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</si>
  <si>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</si>
  <si>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</si>
  <si>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</si>
  <si>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</si>
  <si>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</si>
  <si>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</si>
  <si>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</si>
  <si>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</si>
  <si>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</si>
  <si>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</si>
  <si>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</si>
  <si>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</si>
  <si>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</si>
  <si>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</si>
  <si>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</si>
  <si>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</si>
  <si>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</si>
  <si>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</si>
  <si>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</si>
  <si>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</si>
  <si>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</si>
  <si>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</si>
  <si>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</si>
  <si>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</si>
  <si>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</si>
  <si>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</si>
  <si>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</si>
  <si>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</si>
  <si>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</si>
  <si>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</si>
  <si>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</si>
  <si>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</si>
  <si>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</si>
  <si>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</si>
  <si>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</si>
  <si>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</si>
  <si>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</si>
  <si>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</si>
  <si>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</si>
  <si>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</si>
  <si>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</si>
  <si>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</si>
  <si>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</si>
  <si>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</si>
  <si>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</si>
  <si>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</si>
  <si>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</si>
  <si>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</si>
  <si>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</si>
  <si>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</si>
  <si>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</si>
  <si>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</si>
  <si>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</si>
  <si>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</si>
  <si>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</si>
  <si>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</si>
  <si>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</si>
  <si>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</si>
  <si>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</si>
  <si>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</si>
  <si>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</si>
  <si>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</si>
  <si>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</si>
  <si>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</si>
  <si>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</si>
  <si>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</si>
  <si>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</si>
  <si>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</si>
  <si>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</si>
  <si>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</si>
  <si>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</si>
  <si>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</si>
  <si>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</si>
  <si>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</si>
  <si>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</si>
  <si>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</si>
  <si>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</si>
  <si>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</si>
  <si>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</si>
  <si>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</si>
  <si>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</si>
  <si>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</si>
  <si>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</si>
  <si>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</si>
  <si>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</si>
  <si>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</si>
  <si>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</si>
  <si>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</si>
  <si>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</si>
  <si>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</si>
  <si>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</si>
  <si>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</si>
  <si>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</si>
  <si>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</si>
  <si>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</si>
  <si>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</si>
  <si>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</si>
  <si>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</si>
  <si>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</si>
  <si>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</si>
  <si>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</si>
  <si>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</si>
  <si>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</si>
  <si>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</si>
  <si>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</si>
  <si>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</si>
  <si>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</si>
  <si>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</si>
  <si>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</si>
  <si>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</si>
  <si>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</si>
  <si>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</si>
  <si>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</si>
  <si>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</si>
  <si>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</si>
  <si>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</si>
  <si>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</si>
  <si>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</si>
  <si>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</si>
  <si>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</si>
  <si>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</si>
  <si>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</si>
  <si>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</si>
  <si>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</si>
  <si>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</si>
  <si>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</si>
  <si>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</si>
  <si>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</si>
  <si>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</si>
  <si>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</si>
  <si>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</si>
  <si>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</si>
  <si>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</si>
  <si>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</si>
  <si>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</si>
  <si>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</si>
  <si>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</si>
  <si>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</si>
  <si>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</si>
  <si>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</si>
  <si>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</si>
  <si>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</si>
  <si>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</si>
  <si>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</si>
  <si>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</si>
  <si>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</si>
  <si>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</si>
  <si>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</si>
  <si>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</si>
  <si>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</si>
  <si>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</si>
  <si>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</si>
  <si>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</si>
  <si>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</si>
  <si>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</si>
  <si>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</si>
  <si>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</si>
  <si>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</si>
  <si>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</si>
  <si>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</si>
  <si>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</si>
  <si>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</si>
  <si>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</si>
  <si>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</si>
  <si>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</si>
  <si>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</si>
  <si>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</si>
  <si>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</si>
  <si>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</si>
  <si>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</si>
  <si>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</si>
  <si>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</si>
  <si>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</si>
  <si>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</si>
  <si>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</si>
  <si>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</si>
  <si>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</si>
  <si>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</si>
  <si>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</si>
  <si>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</si>
  <si>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</si>
  <si>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</si>
  <si>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</si>
  <si>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</si>
  <si>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</si>
  <si>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</si>
  <si>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</si>
  <si>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</si>
  <si>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</si>
  <si>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</si>
  <si>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</si>
  <si>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</si>
  <si>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</si>
  <si>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</si>
  <si>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</si>
  <si>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</si>
  <si>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</si>
  <si>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</si>
  <si>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</si>
  <si>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</si>
  <si>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</si>
  <si>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</si>
  <si>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</si>
  <si>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</si>
  <si>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</si>
  <si>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</si>
  <si>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</si>
  <si>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</si>
  <si>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</si>
  <si>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</si>
  <si>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</si>
  <si>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</si>
  <si>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</si>
  <si>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</si>
  <si>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</si>
  <si>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</si>
  <si>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</si>
  <si>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</si>
  <si>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</si>
  <si>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</si>
  <si>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</si>
  <si>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</si>
  <si>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</si>
  <si>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</si>
  <si>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</si>
  <si>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</si>
  <si>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</si>
  <si>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</si>
  <si>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</si>
  <si>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</si>
  <si>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</si>
  <si>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</si>
  <si>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</si>
  <si>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</si>
  <si>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</si>
  <si>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</si>
  <si>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</si>
  <si>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</si>
  <si>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</si>
  <si>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</si>
  <si>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</si>
  <si>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</si>
  <si>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</si>
  <si>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</si>
  <si>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</si>
  <si>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</si>
  <si>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</si>
  <si>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</si>
  <si>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</si>
  <si>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</si>
  <si>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</si>
  <si>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</si>
  <si>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</si>
  <si>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</si>
  <si>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</si>
  <si>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</si>
  <si>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</si>
  <si>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</si>
  <si>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</si>
  <si>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</si>
  <si>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</si>
  <si>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</si>
  <si>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</si>
  <si>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</si>
  <si>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</si>
  <si>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</si>
  <si>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</si>
  <si>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</si>
  <si>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</si>
  <si>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</si>
  <si>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</si>
  <si>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</si>
  <si>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</si>
  <si>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</si>
  <si>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</si>
  <si>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</si>
  <si>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</si>
  <si>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</si>
  <si>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</si>
  <si>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</si>
  <si>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</si>
  <si>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</si>
  <si>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</si>
  <si>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</si>
  <si>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</si>
  <si>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</si>
  <si>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</si>
  <si>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</si>
  <si>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</si>
  <si>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</si>
  <si>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</si>
  <si>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</si>
  <si>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</si>
  <si>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</si>
  <si>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</si>
  <si>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</si>
  <si>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</si>
  <si>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</si>
  <si>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</si>
  <si>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</si>
  <si>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</si>
  <si>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</si>
  <si>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</si>
  <si>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</si>
  <si>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</si>
  <si>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</si>
  <si>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</si>
  <si>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</si>
  <si>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</si>
  <si>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</si>
  <si>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</si>
  <si>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</si>
  <si>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</si>
  <si>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</si>
  <si>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</si>
  <si>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</si>
  <si>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</si>
  <si>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</si>
  <si>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</si>
  <si>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</si>
  <si>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</si>
  <si>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</si>
  <si>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</si>
  <si>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</si>
  <si>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</si>
  <si>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</si>
  <si>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</si>
  <si>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</si>
  <si>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</si>
  <si>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</si>
  <si>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</si>
  <si>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</si>
  <si>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</si>
  <si>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</si>
  <si>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</si>
  <si>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</si>
  <si>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</si>
  <si>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</si>
  <si>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</si>
  <si>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</si>
  <si>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</si>
  <si>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</si>
  <si>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</si>
  <si>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</si>
  <si>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</si>
  <si>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</si>
  <si>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</si>
  <si>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</si>
  <si>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</si>
  <si>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</si>
  <si>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</si>
  <si>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</si>
  <si>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</si>
  <si>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</si>
  <si>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</si>
  <si>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</si>
  <si>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</si>
  <si>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</si>
  <si>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</si>
  <si>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</si>
  <si>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</si>
  <si>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</si>
  <si>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</si>
  <si>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</si>
  <si>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</si>
  <si>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</si>
  <si>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</si>
  <si>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</si>
  <si>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</si>
  <si>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</si>
  <si>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</si>
  <si>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</si>
  <si>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</si>
  <si>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</si>
  <si>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</si>
  <si>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</si>
  <si>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</si>
  <si>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</si>
  <si>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</si>
  <si>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</si>
  <si>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</si>
  <si>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</si>
  <si>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</si>
  <si>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</si>
  <si>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</si>
  <si>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</si>
  <si>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</si>
  <si>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</si>
  <si>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</si>
  <si>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</si>
  <si>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</si>
  <si>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</si>
  <si>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</si>
  <si>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</si>
  <si>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</si>
  <si>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</si>
  <si>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</si>
  <si>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</si>
  <si>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</si>
  <si>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</si>
  <si>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</si>
  <si>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</si>
  <si>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</si>
  <si>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</si>
  <si>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</si>
  <si>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</si>
  <si>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</si>
  <si>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</si>
  <si>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</si>
  <si>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</si>
  <si>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</si>
  <si>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</si>
  <si>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</si>
  <si>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</si>
  <si>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</si>
  <si>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</si>
  <si>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</si>
  <si>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</si>
  <si>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</si>
  <si>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</si>
  <si>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</si>
  <si>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</si>
  <si>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</si>
  <si>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</si>
  <si>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</si>
  <si>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</si>
  <si>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</si>
  <si>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</si>
  <si>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</si>
  <si>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</si>
  <si>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</si>
  <si>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</si>
  <si>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</si>
  <si>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</si>
  <si>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</si>
  <si>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</si>
  <si>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</si>
  <si>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</si>
  <si>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</si>
  <si>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</si>
  <si>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</si>
  <si>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</si>
  <si>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</si>
  <si>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</si>
  <si>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</si>
  <si>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</si>
  <si>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</si>
  <si>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</si>
  <si>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</si>
  <si>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</si>
  <si>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</si>
  <si>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</si>
  <si>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</si>
  <si>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</si>
  <si>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</si>
  <si>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</si>
  <si>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</si>
  <si>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</si>
  <si>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</si>
  <si>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</si>
  <si>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</si>
  <si>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</si>
  <si>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</si>
  <si>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</si>
  <si>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</si>
  <si>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</si>
  <si>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</si>
  <si>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</si>
  <si>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</si>
  <si>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</si>
  <si>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</si>
  <si>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</si>
  <si>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</si>
  <si>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</si>
  <si>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</si>
  <si>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</si>
  <si>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</si>
  <si>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</si>
  <si>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</si>
  <si>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</si>
  <si>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</si>
  <si>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</si>
  <si>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</si>
  <si>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</si>
  <si>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</si>
  <si>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</si>
  <si>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</si>
  <si>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</si>
  <si>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</si>
  <si>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</si>
  <si>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</si>
  <si>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</si>
  <si>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</si>
  <si>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</si>
  <si>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</si>
  <si>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</si>
  <si>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</si>
  <si>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</si>
  <si>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</si>
  <si>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</si>
  <si>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</si>
  <si>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</si>
  <si>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</si>
  <si>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</si>
  <si>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</si>
  <si>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</si>
  <si>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</si>
  <si>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</si>
  <si>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</si>
  <si>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</si>
  <si>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</si>
  <si>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</si>
  <si>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</si>
  <si>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</si>
  <si>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</si>
  <si>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</si>
  <si>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</si>
  <si>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</si>
  <si>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</si>
  <si>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</si>
  <si>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</si>
  <si>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</si>
  <si>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</si>
  <si>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</si>
  <si>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</si>
  <si>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</si>
  <si>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</si>
  <si>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</si>
  <si>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</si>
  <si>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</si>
  <si>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</si>
  <si>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</si>
  <si>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</si>
  <si>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</si>
  <si>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</si>
  <si>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</si>
  <si>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</si>
  <si>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</si>
  <si>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</si>
  <si>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</si>
  <si>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</si>
  <si>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</si>
  <si>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</si>
  <si>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</si>
  <si>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</si>
  <si>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</si>
  <si>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</si>
  <si>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</si>
  <si>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</si>
  <si>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</si>
  <si>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</si>
  <si>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</si>
  <si>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</si>
  <si>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</si>
  <si>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</si>
  <si>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</si>
  <si>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</si>
  <si>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</si>
  <si>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</si>
  <si>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</si>
  <si>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</si>
  <si>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</si>
  <si>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</si>
  <si>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</si>
  <si>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</si>
  <si>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</si>
  <si>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</si>
  <si>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</si>
  <si>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</si>
  <si>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</si>
  <si>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</si>
  <si>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</si>
  <si>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</si>
  <si>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</si>
  <si>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</si>
  <si>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</si>
  <si>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</si>
  <si>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</si>
  <si>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</si>
  <si>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</si>
  <si>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</si>
  <si>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</si>
  <si>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</si>
  <si>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</si>
  <si>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</si>
  <si>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</si>
  <si>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</si>
  <si>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</si>
  <si>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</si>
  <si>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</si>
  <si>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</si>
  <si>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</si>
  <si>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</si>
  <si>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</si>
  <si>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</si>
  <si>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</si>
  <si>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</si>
  <si>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</si>
  <si>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</si>
  <si>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</si>
  <si>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</si>
  <si>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</si>
  <si>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</si>
  <si>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</si>
  <si>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</si>
  <si>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</si>
  <si>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</si>
  <si>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</si>
  <si>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</si>
  <si>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</si>
  <si>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</si>
  <si>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</si>
  <si>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</si>
  <si>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</si>
  <si>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</si>
  <si>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</si>
  <si>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</si>
  <si>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</si>
  <si>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</si>
  <si>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</si>
  <si>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</si>
  <si>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</si>
  <si>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</si>
  <si>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</si>
  <si>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</si>
  <si>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</si>
  <si>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</si>
  <si>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</si>
  <si>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</si>
  <si>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</si>
  <si>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</si>
  <si>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</si>
  <si>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</si>
  <si>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</si>
  <si>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</si>
  <si>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</si>
  <si>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</si>
  <si>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</si>
  <si>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</si>
  <si>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</si>
  <si>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</si>
  <si>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</si>
  <si>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</si>
  <si>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</si>
  <si>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</si>
  <si>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</si>
  <si>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</si>
  <si>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</si>
  <si>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</si>
  <si>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</si>
  <si>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</si>
  <si>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</si>
  <si>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</si>
  <si>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</si>
  <si>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</si>
  <si>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</si>
  <si>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</si>
  <si>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</si>
  <si>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</si>
  <si>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</si>
  <si>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</si>
  <si>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</si>
  <si>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</si>
  <si>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</si>
  <si>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</si>
  <si>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</si>
  <si>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</si>
  <si>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</si>
  <si>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</si>
  <si>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</si>
  <si>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</si>
  <si>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</si>
  <si>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</si>
  <si>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</si>
  <si>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</si>
  <si>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</si>
  <si>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</si>
  <si>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</si>
  <si>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</si>
  <si>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</si>
  <si>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</si>
  <si>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</si>
  <si>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</si>
  <si>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</si>
  <si>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</si>
  <si>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</si>
  <si>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</si>
  <si>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</si>
  <si>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</si>
  <si>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</si>
  <si>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</si>
  <si>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</si>
  <si>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</si>
  <si>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</si>
  <si>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</si>
  <si>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</si>
  <si>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</si>
  <si>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</si>
  <si>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</si>
  <si>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</si>
  <si>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</si>
  <si>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</si>
  <si>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</si>
  <si>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</si>
  <si>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</si>
  <si>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</si>
  <si>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</si>
  <si>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</si>
  <si>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</si>
  <si>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</si>
  <si>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</si>
  <si>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</si>
  <si>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</si>
  <si>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</si>
  <si>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</si>
  <si>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</si>
  <si>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</si>
  <si>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</si>
  <si>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</si>
  <si>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</si>
  <si>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</si>
  <si>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</si>
  <si>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</si>
  <si>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</si>
  <si>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</si>
  <si>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</si>
  <si>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</si>
  <si>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</si>
  <si>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</si>
  <si>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</si>
  <si>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</si>
  <si>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</si>
  <si>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</si>
  <si>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</si>
  <si>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</si>
  <si>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</si>
  <si>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</si>
  <si>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</si>
  <si>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</si>
  <si>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</si>
  <si>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</si>
  <si>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</si>
  <si>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</si>
  <si>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</si>
  <si>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</si>
  <si>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</si>
  <si>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</si>
  <si>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</si>
  <si>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</si>
  <si>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</si>
  <si>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</si>
  <si>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</si>
  <si>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</si>
  <si>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</si>
  <si>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</si>
  <si>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</si>
  <si>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</si>
  <si>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</si>
  <si>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</si>
  <si>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</si>
  <si>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</si>
  <si>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</si>
  <si>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</si>
  <si>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</si>
  <si>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</si>
  <si>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</si>
  <si>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</si>
  <si>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</si>
  <si>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</si>
  <si>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</si>
  <si>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</si>
  <si>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</si>
  <si>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</si>
  <si>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</si>
  <si>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</si>
  <si>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</si>
  <si>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</si>
  <si>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</si>
  <si>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</si>
  <si>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</si>
  <si>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</si>
  <si>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</si>
  <si>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</si>
  <si>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</si>
  <si>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</si>
  <si>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</si>
  <si>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</si>
  <si>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</si>
  <si>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</si>
  <si>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</si>
  <si>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</si>
  <si>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</si>
  <si>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</si>
  <si>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</si>
  <si>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</si>
  <si>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</si>
  <si>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</si>
  <si>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</si>
  <si>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</si>
  <si>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</si>
  <si>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</si>
  <si>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</si>
  <si>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</si>
  <si>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</si>
  <si>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</si>
  <si>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</si>
  <si>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</si>
  <si>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</si>
  <si>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</si>
  <si>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</si>
  <si>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</si>
  <si>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</si>
  <si>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</si>
  <si>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</si>
  <si>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</si>
  <si>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</si>
  <si>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</si>
  <si>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</si>
  <si>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</si>
  <si>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</si>
  <si>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</si>
  <si>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</si>
  <si>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</si>
  <si>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</si>
  <si>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</si>
  <si>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</si>
  <si>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</si>
  <si>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</si>
  <si>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</si>
  <si>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</si>
  <si>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</si>
  <si>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</si>
  <si>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</si>
  <si>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</si>
  <si>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</si>
  <si>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</si>
  <si>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</si>
  <si>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</si>
  <si>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</si>
  <si>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</si>
  <si>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</si>
  <si>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</si>
  <si>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</si>
  <si>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</si>
  <si>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</si>
  <si>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</si>
  <si>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</si>
  <si>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</si>
  <si>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</si>
  <si>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</si>
  <si>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</si>
  <si>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</si>
  <si>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</si>
  <si>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</si>
  <si>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</si>
  <si>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</si>
  <si>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</si>
  <si>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</si>
  <si>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</si>
  <si>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</si>
  <si>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</si>
  <si>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</si>
  <si>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</si>
  <si>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</si>
  <si>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</si>
  <si>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</si>
  <si>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</si>
  <si>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</si>
  <si>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</si>
  <si>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</si>
  <si>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</si>
  <si>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</si>
  <si>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</si>
  <si>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</si>
  <si>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</si>
  <si>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</si>
  <si>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</si>
  <si>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</si>
  <si>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</si>
  <si>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</si>
  <si>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</si>
  <si>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</si>
  <si>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</si>
  <si>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</si>
  <si>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</si>
  <si>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</si>
  <si>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</si>
  <si>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</si>
  <si>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</si>
  <si>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</si>
  <si>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</si>
  <si>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</si>
  <si>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</si>
  <si>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</si>
  <si>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</si>
  <si>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</si>
  <si>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</si>
  <si>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</si>
  <si>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</si>
  <si>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</si>
  <si>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</si>
  <si>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</si>
  <si>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</si>
  <si>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</si>
  <si>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</si>
  <si>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</si>
  <si>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</si>
  <si>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</si>
  <si>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</si>
  <si>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</si>
  <si>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</si>
  <si>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</si>
  <si>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</si>
  <si>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</si>
  <si>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</si>
  <si>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</si>
  <si>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</si>
  <si>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</si>
  <si>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</si>
  <si>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</si>
  <si>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</si>
  <si>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</si>
  <si>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</si>
  <si>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</si>
  <si>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</si>
  <si>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</si>
  <si>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</si>
  <si>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</si>
  <si>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</si>
  <si>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</si>
  <si>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</si>
  <si>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</si>
  <si>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</si>
  <si>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</si>
  <si>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</si>
  <si>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</si>
  <si>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</si>
  <si>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</si>
  <si>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</si>
  <si>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</si>
  <si>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</si>
  <si>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</si>
  <si>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</si>
  <si>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</si>
  <si>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</si>
  <si>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</si>
  <si>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</si>
  <si>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</si>
  <si>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</si>
  <si>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</si>
  <si>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</si>
  <si>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</si>
  <si>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</si>
  <si>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</si>
  <si>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</si>
  <si>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</si>
  <si>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</si>
  <si>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</si>
  <si>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</si>
  <si>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</si>
  <si>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</si>
  <si>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</si>
  <si>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</si>
  <si>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</si>
  <si>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</si>
  <si>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</si>
  <si>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</si>
  <si>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</si>
  <si>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</si>
  <si>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</si>
  <si>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</si>
  <si>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</si>
  <si>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</si>
  <si>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</si>
  <si>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</si>
  <si>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</si>
  <si>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</si>
  <si>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</si>
  <si>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</si>
  <si>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</si>
  <si>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</si>
  <si>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</si>
  <si>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</si>
  <si>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</si>
  <si>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</si>
  <si>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</si>
  <si>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</si>
  <si>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</si>
  <si>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</si>
  <si>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</si>
  <si>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</si>
  <si>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</si>
  <si>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</si>
  <si>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</si>
  <si>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</si>
  <si>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</si>
  <si>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</si>
  <si>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</si>
  <si>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</si>
  <si>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</si>
  <si>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</si>
  <si>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</si>
  <si>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</si>
  <si>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</si>
  <si>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</si>
  <si>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</si>
  <si>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</si>
  <si>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</si>
  <si>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</si>
  <si>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</si>
  <si>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</si>
  <si>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</si>
  <si>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</si>
  <si>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</si>
  <si>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</si>
  <si>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</si>
  <si>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</si>
  <si>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</si>
  <si>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</si>
  <si>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</si>
  <si>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</si>
  <si>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</si>
  <si>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</si>
  <si>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</si>
  <si>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</si>
  <si>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</si>
  <si>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</si>
  <si>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</si>
  <si>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</si>
  <si>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</si>
  <si>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</si>
  <si>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</si>
  <si>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</si>
  <si>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</si>
  <si>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</si>
  <si>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</si>
  <si>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</si>
  <si>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</si>
  <si>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</si>
  <si>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</si>
  <si>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</si>
  <si>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</si>
  <si>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</si>
  <si>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</si>
  <si>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</si>
  <si>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</si>
  <si>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</si>
  <si>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</si>
  <si>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</si>
  <si>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</si>
  <si>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</si>
  <si>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</si>
  <si>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</si>
  <si>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</si>
  <si>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</si>
  <si>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</si>
  <si>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</si>
  <si>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</si>
  <si>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</si>
  <si>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</si>
  <si>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</si>
  <si>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</si>
  <si>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</si>
  <si>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</si>
  <si>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</si>
  <si>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</si>
  <si>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</si>
  <si>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</si>
  <si>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</si>
  <si>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</si>
  <si>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</si>
  <si>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</si>
  <si>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</si>
  <si>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</si>
  <si>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</si>
  <si>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</si>
  <si>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</si>
  <si>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</si>
  <si>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</si>
  <si>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</si>
  <si>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</si>
  <si>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</si>
  <si>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</si>
  <si>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</si>
  <si>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</si>
  <si>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</si>
  <si>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</si>
  <si>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</si>
  <si>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</si>
  <si>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</si>
  <si>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</si>
  <si>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</si>
  <si>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</si>
  <si>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</si>
  <si>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</si>
  <si>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</si>
  <si>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</si>
  <si>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</si>
  <si>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</si>
  <si>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</si>
  <si>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</si>
  <si>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</si>
  <si>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</si>
  <si>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</si>
  <si>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</si>
  <si>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</si>
  <si>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</si>
  <si>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</si>
  <si>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</si>
  <si>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</si>
  <si>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</si>
  <si>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</si>
  <si>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</si>
  <si>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</si>
  <si>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</si>
  <si>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</si>
  <si>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</si>
  <si>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</si>
  <si>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</si>
  <si>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</si>
  <si>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</si>
  <si>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</si>
  <si>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</si>
  <si>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</si>
  <si>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</si>
  <si>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</si>
  <si>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</si>
  <si>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</si>
  <si>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</si>
  <si>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</si>
  <si>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</si>
  <si>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</si>
  <si>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</si>
  <si>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</si>
  <si>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</si>
  <si>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</si>
  <si>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</si>
  <si>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</si>
  <si>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</si>
  <si>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</si>
  <si>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</si>
  <si>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</si>
  <si>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</si>
  <si>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</si>
  <si>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</si>
  <si>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</si>
  <si>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</si>
  <si>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</si>
  <si>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</si>
  <si>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</si>
  <si>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</si>
  <si>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</si>
  <si>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</si>
  <si>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</si>
  <si>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</si>
  <si>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</si>
  <si>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</si>
  <si>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</si>
  <si>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</si>
  <si>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</si>
  <si>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</si>
  <si>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</si>
  <si>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</si>
  <si>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</si>
  <si>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</si>
  <si>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</si>
  <si>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</si>
  <si>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</si>
  <si>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</si>
  <si>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</si>
  <si>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</si>
  <si>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</si>
  <si>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</si>
  <si>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</si>
  <si>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</si>
  <si>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</si>
  <si>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</si>
  <si>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</si>
  <si>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</si>
  <si>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</si>
  <si>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</si>
  <si>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</si>
  <si>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</si>
  <si>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</si>
  <si>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</si>
  <si>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</si>
  <si>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</si>
  <si>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</si>
  <si>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</si>
  <si>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</si>
  <si>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</si>
  <si>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</si>
  <si>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</si>
  <si>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</si>
  <si>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</si>
  <si>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</si>
  <si>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</si>
  <si>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</si>
  <si>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</si>
  <si>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</si>
  <si>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</si>
  <si>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</si>
  <si>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</si>
  <si>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</si>
  <si>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</si>
  <si>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</si>
  <si>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</si>
  <si>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</si>
  <si>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</si>
  <si>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</si>
  <si>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</si>
  <si>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</si>
  <si>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</si>
  <si>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</si>
  <si>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</si>
  <si>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</si>
  <si>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</si>
  <si>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</si>
  <si>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</si>
  <si>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</si>
  <si>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</si>
  <si>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</si>
  <si>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</si>
  <si>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</si>
  <si>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</si>
  <si>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</si>
  <si>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</si>
  <si>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</si>
  <si>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</si>
  <si>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</si>
  <si>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</si>
  <si>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</si>
  <si>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</si>
  <si>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</si>
  <si>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</si>
  <si>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</si>
  <si>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</si>
  <si>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</si>
  <si>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</si>
  <si>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</si>
  <si>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</si>
  <si>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</si>
  <si>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</si>
  <si>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</si>
  <si>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</si>
  <si>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</si>
  <si>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</si>
  <si>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</si>
  <si>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</si>
  <si>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</si>
  <si>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</si>
  <si>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</si>
  <si>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</si>
  <si>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</si>
  <si>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</si>
  <si>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</si>
  <si>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</si>
  <si>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</si>
  <si>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</si>
  <si>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</si>
  <si>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</si>
  <si>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</si>
  <si>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</si>
  <si>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</si>
  <si>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</si>
  <si>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</si>
  <si>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</si>
  <si>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</si>
  <si>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</si>
  <si>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</si>
  <si>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</si>
  <si>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</si>
  <si>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</si>
  <si>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</si>
  <si>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</si>
  <si>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</si>
  <si>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</si>
  <si>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</si>
  <si>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</si>
  <si>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</si>
  <si>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</si>
  <si>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</si>
  <si>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</si>
  <si>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</si>
  <si>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</si>
  <si>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</si>
  <si>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</si>
  <si>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</si>
  <si>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</si>
  <si>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</si>
  <si>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</si>
  <si>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</si>
  <si>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</si>
  <si>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</si>
  <si>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</si>
  <si>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</si>
  <si>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</si>
  <si>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</si>
  <si>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</si>
  <si>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</si>
  <si>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</si>
  <si>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</si>
  <si>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</si>
  <si>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</si>
  <si>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</si>
  <si>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</si>
  <si>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</si>
  <si>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</si>
  <si>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</si>
  <si>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</si>
  <si>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</si>
  <si>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</si>
  <si>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</si>
  <si>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</si>
  <si>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</si>
  <si>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</si>
  <si>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</si>
  <si>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</si>
  <si>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</si>
  <si>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</si>
  <si>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</si>
  <si>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</si>
  <si>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</si>
  <si>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</si>
  <si>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</si>
  <si>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</si>
  <si>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</si>
  <si>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</si>
  <si>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</si>
  <si>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</si>
  <si>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</si>
  <si>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</si>
  <si>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</si>
  <si>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</si>
  <si>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</si>
  <si>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</si>
  <si>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</si>
  <si>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</si>
  <si>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</si>
  <si>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</si>
  <si>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</si>
  <si>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</si>
  <si>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</si>
  <si>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</si>
  <si>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</si>
  <si>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</si>
  <si>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</si>
  <si>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</si>
  <si>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</si>
  <si>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</si>
  <si>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</si>
  <si>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</si>
  <si>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</si>
  <si>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</si>
  <si>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</si>
  <si>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</si>
  <si>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</si>
  <si>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</si>
  <si>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</si>
  <si>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</si>
  <si>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</si>
  <si>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</si>
  <si>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</si>
  <si>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</si>
  <si>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</si>
  <si>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</si>
  <si>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</si>
  <si>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</si>
  <si>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</si>
  <si>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</si>
  <si>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</si>
  <si>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</si>
  <si>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</si>
  <si>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</si>
  <si>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</si>
  <si>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</si>
  <si>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</si>
  <si>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</si>
  <si>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</si>
  <si>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</si>
  <si>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</si>
  <si>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</si>
  <si>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</si>
  <si>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</si>
  <si>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</si>
  <si>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</si>
  <si>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</si>
  <si>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</si>
  <si>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</si>
  <si>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</si>
  <si>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</si>
  <si>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</si>
  <si>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</si>
  <si>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</si>
  <si>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</si>
  <si>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</si>
  <si>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</si>
  <si>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</si>
  <si>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</si>
  <si>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</si>
  <si>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</si>
  <si>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</si>
  <si>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</si>
  <si>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</si>
  <si>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</si>
  <si>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</si>
  <si>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</si>
  <si>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</si>
  <si>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</si>
  <si>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</si>
  <si>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</si>
  <si>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</si>
  <si>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</si>
  <si>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</si>
  <si>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</si>
  <si>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</si>
  <si>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</si>
  <si>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</si>
  <si>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</si>
  <si>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</si>
  <si>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</si>
  <si>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</si>
  <si>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</si>
  <si>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</si>
  <si>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</si>
  <si>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</si>
  <si>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</si>
  <si>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</si>
  <si>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</si>
  <si>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</si>
  <si>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</si>
  <si>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</si>
  <si>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</si>
  <si>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</si>
  <si>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</si>
  <si>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</si>
  <si>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</si>
  <si>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</si>
  <si>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</si>
  <si>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</si>
  <si>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</si>
  <si>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</si>
  <si>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</si>
  <si>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</si>
  <si>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</si>
  <si>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</si>
  <si>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</si>
  <si>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</si>
  <si>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</si>
  <si>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</si>
  <si>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</si>
  <si>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</si>
  <si>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</si>
  <si>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</si>
  <si>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</si>
  <si>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</si>
  <si>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</si>
  <si>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</si>
  <si>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</si>
  <si>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</si>
  <si>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</si>
  <si>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</si>
  <si>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</si>
  <si>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</si>
  <si>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</si>
  <si>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</si>
  <si>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</si>
  <si>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</si>
  <si>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</si>
  <si>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</si>
  <si>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</si>
  <si>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</si>
  <si>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</si>
  <si>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</si>
  <si>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</si>
  <si>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</si>
  <si>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</si>
  <si>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</si>
  <si>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</si>
  <si>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</si>
  <si>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</si>
  <si>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</si>
  <si>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</si>
  <si>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</si>
  <si>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</si>
  <si>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</si>
  <si>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</si>
  <si>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</si>
  <si>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</si>
  <si>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</si>
  <si>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</si>
  <si>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</si>
  <si>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</si>
  <si>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</si>
  <si>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</si>
  <si>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</si>
  <si>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</si>
  <si>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</si>
  <si>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</si>
  <si>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</si>
  <si>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</si>
  <si>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</si>
  <si>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</si>
  <si>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</si>
  <si>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</si>
  <si>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</si>
  <si>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</si>
  <si>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</si>
  <si>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</si>
  <si>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</si>
  <si>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</si>
  <si>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</si>
  <si>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</si>
  <si>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</si>
  <si>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</si>
  <si>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</si>
  <si>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</si>
  <si>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</si>
  <si>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</si>
  <si>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</si>
  <si>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</si>
  <si>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</si>
  <si>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</si>
  <si>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</si>
  <si>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</si>
  <si>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</si>
  <si>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</si>
  <si>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</si>
  <si>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</si>
  <si>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</si>
  <si>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</si>
  <si>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</si>
  <si>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</si>
  <si>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</si>
  <si>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</si>
  <si>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</si>
  <si>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</si>
  <si>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</si>
  <si>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</si>
  <si>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</si>
  <si>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</si>
  <si>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</si>
  <si>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</si>
  <si>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</si>
  <si>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</si>
  <si>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</si>
  <si>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</si>
  <si>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</si>
  <si>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</si>
  <si>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</si>
  <si>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</si>
  <si>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</si>
  <si>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</si>
  <si>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</si>
  <si>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</si>
  <si>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</si>
  <si>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</si>
  <si>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</si>
  <si>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</si>
  <si>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</si>
  <si>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</si>
  <si>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</si>
  <si>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</si>
  <si>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</si>
  <si>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</si>
  <si>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</si>
  <si>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</si>
  <si>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</si>
  <si>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</si>
  <si>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</si>
  <si>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</si>
  <si>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</si>
  <si>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</si>
  <si>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</si>
  <si>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</si>
  <si>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</si>
  <si>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</si>
  <si>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</si>
  <si>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</si>
  <si>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</si>
  <si>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</si>
  <si>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</si>
  <si>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</si>
  <si>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</si>
  <si>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</si>
  <si>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</si>
  <si>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</si>
  <si>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</si>
  <si>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</si>
  <si>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</si>
  <si>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</si>
  <si>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</si>
  <si>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</si>
  <si>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</si>
  <si>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</si>
  <si>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</si>
  <si>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</si>
  <si>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</si>
  <si>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</si>
  <si>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</si>
  <si>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</si>
  <si>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</si>
  <si>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</si>
  <si>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</si>
  <si>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</si>
  <si>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</si>
  <si>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</si>
  <si>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</si>
  <si>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</si>
  <si>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</si>
  <si>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</si>
  <si>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</si>
  <si>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</si>
  <si>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</si>
  <si>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</si>
  <si>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</si>
  <si>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</si>
  <si>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</si>
  <si>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</si>
  <si>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</si>
  <si>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</si>
  <si>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</si>
  <si>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</si>
  <si>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</si>
  <si>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</si>
  <si>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</si>
  <si>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</si>
  <si>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</si>
  <si>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</si>
  <si>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</si>
  <si>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</si>
  <si>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</si>
  <si>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</si>
  <si>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</si>
  <si>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</si>
  <si>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</si>
  <si>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</si>
  <si>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</si>
  <si>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</si>
  <si>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</si>
  <si>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</si>
  <si>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</si>
  <si>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</si>
  <si>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</si>
  <si>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</si>
  <si>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</si>
  <si>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</si>
  <si>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</si>
  <si>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</si>
  <si>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</si>
  <si>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</si>
  <si>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</si>
  <si>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</si>
  <si>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</si>
  <si>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</si>
  <si>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</si>
  <si>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</si>
  <si>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</si>
  <si>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</si>
  <si>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</si>
  <si>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</si>
  <si>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</si>
  <si>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</si>
  <si>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</si>
  <si>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</si>
  <si>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</si>
  <si>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</si>
  <si>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</si>
  <si>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</si>
  <si>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</si>
  <si>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</si>
  <si>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</si>
  <si>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</si>
  <si>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</si>
  <si>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</si>
  <si>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</si>
  <si>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</si>
  <si>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</si>
  <si>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</si>
  <si>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</si>
  <si>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</si>
  <si>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</si>
  <si>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</si>
  <si>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</si>
  <si>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</si>
  <si>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</si>
  <si>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</si>
  <si>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</si>
  <si>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</si>
  <si>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</si>
  <si>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</si>
  <si>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</si>
  <si>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</si>
  <si>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</si>
  <si>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</si>
  <si>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</si>
  <si>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</si>
  <si>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</si>
  <si>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</si>
  <si>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</si>
  <si>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</si>
  <si>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</si>
  <si>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</si>
  <si>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</si>
  <si>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</si>
  <si>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</si>
  <si>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</si>
  <si>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</si>
  <si>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</si>
  <si>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</si>
  <si>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</si>
  <si>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</si>
  <si>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</si>
  <si>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</si>
  <si>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</si>
  <si>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</si>
  <si>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</si>
  <si>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</si>
  <si>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</si>
  <si>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</si>
  <si>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</si>
  <si>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</si>
  <si>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</si>
  <si>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</si>
  <si>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</si>
  <si>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</si>
  <si>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</si>
  <si>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</si>
  <si>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</si>
  <si>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</si>
  <si>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</si>
  <si>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</si>
  <si>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</si>
  <si>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</si>
  <si>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</si>
  <si>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</si>
  <si>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</si>
  <si>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</si>
  <si>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</si>
  <si>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</si>
  <si>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</si>
  <si>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</si>
  <si>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</si>
  <si>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</si>
  <si>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</si>
  <si>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</si>
  <si>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</si>
  <si>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</si>
  <si>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</si>
  <si>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</si>
  <si>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</si>
  <si>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</si>
  <si>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</si>
  <si>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</si>
  <si>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</si>
  <si>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</si>
  <si>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</si>
  <si>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</si>
  <si>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</si>
  <si>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</si>
  <si>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</si>
  <si>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</si>
  <si>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</si>
  <si>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</si>
  <si>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</si>
  <si>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</si>
  <si>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</si>
  <si>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</si>
  <si>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</si>
  <si>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</si>
  <si>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</si>
  <si>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</si>
  <si>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</si>
  <si>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</si>
  <si>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</si>
  <si>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</si>
  <si>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</si>
  <si>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</si>
  <si>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</si>
  <si>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</si>
  <si>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</si>
  <si>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</si>
  <si>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</si>
  <si>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</si>
  <si>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</si>
  <si>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</si>
  <si>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</si>
  <si>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</si>
  <si>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</si>
  <si>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</si>
  <si>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</si>
  <si>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</si>
  <si>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</si>
  <si>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</si>
  <si>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</si>
  <si>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</si>
  <si>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</si>
  <si>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</si>
  <si>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</si>
  <si>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</si>
  <si>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</si>
  <si>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</si>
  <si>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</si>
  <si>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</si>
  <si>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</si>
  <si>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</si>
  <si>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</si>
  <si>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</si>
  <si>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</si>
  <si>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</si>
  <si>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</si>
  <si>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</si>
  <si>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</si>
  <si>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</si>
  <si>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</si>
  <si>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</si>
  <si>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</si>
  <si>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</si>
  <si>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</si>
  <si>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</si>
  <si>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</si>
  <si>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</si>
  <si>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</si>
  <si>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</si>
  <si>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</si>
  <si>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</si>
  <si>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</si>
  <si>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</si>
  <si>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</si>
  <si>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</si>
  <si>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</si>
  <si>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</si>
  <si>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</si>
  <si>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</si>
  <si>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</si>
  <si>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</si>
  <si>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</si>
  <si>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</si>
  <si>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</si>
  <si>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</si>
  <si>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</si>
  <si>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</si>
  <si>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</si>
  <si>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</si>
  <si>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</si>
  <si>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</si>
  <si>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</si>
  <si>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</si>
  <si>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</si>
  <si>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</si>
  <si>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</si>
  <si>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</si>
  <si>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</si>
  <si>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</si>
  <si>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</si>
  <si>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</si>
  <si>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</si>
  <si>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</si>
  <si>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</si>
  <si>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</si>
  <si>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</si>
  <si>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</si>
  <si>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</si>
  <si>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</si>
  <si>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</si>
  <si>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</si>
  <si>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</si>
  <si>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</si>
  <si>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</si>
  <si>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</si>
  <si>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</si>
  <si>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</si>
  <si>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</si>
  <si>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</si>
  <si>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</si>
  <si>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</si>
  <si>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</si>
  <si>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</si>
  <si>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</si>
  <si>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</si>
  <si>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</si>
  <si>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</si>
  <si>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</si>
  <si>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</si>
  <si>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</si>
  <si>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</si>
  <si>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</si>
  <si>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</si>
  <si>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</si>
  <si>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</si>
  <si>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</si>
  <si>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</si>
  <si>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</si>
  <si>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</si>
  <si>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</si>
  <si>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</si>
  <si>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</si>
  <si>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</si>
  <si>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</si>
  <si>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</si>
  <si>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</si>
  <si>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</si>
  <si>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</si>
  <si>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</si>
  <si>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</si>
  <si>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</si>
  <si>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</si>
  <si>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</si>
  <si>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</si>
  <si>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</si>
  <si>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</si>
  <si>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</si>
  <si>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</si>
  <si>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</si>
  <si>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</si>
  <si>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</si>
  <si>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</si>
  <si>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</si>
  <si>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</si>
  <si>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</si>
  <si>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</si>
  <si>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</si>
  <si>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</si>
  <si>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</si>
  <si>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</si>
  <si>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</si>
  <si>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</si>
  <si>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</si>
  <si>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</si>
  <si>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</si>
  <si>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</si>
  <si>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</si>
  <si>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</si>
  <si>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</si>
  <si>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</si>
  <si>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</si>
  <si>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</si>
  <si>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</si>
  <si>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</si>
  <si>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</si>
  <si>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</si>
  <si>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</si>
  <si>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</si>
  <si>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</si>
  <si>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</si>
  <si>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</si>
  <si>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</si>
  <si>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</si>
  <si>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</si>
  <si>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</si>
  <si>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</si>
  <si>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</si>
  <si>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</si>
  <si>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</si>
  <si>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</si>
  <si>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</si>
  <si>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</si>
  <si>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</si>
  <si>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</si>
  <si>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</si>
  <si>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</si>
  <si>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</si>
  <si>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</si>
  <si>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</si>
  <si>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</si>
  <si>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</si>
  <si>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</si>
  <si>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</si>
  <si>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</si>
  <si>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</si>
  <si>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</si>
  <si>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</si>
  <si>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</si>
  <si>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</si>
  <si>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</si>
  <si>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</si>
  <si>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</si>
  <si>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</si>
  <si>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</si>
  <si>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</si>
  <si>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</si>
  <si>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</si>
  <si>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</si>
  <si>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</si>
  <si>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</si>
  <si>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</si>
  <si>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</si>
  <si>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</si>
  <si>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</si>
  <si>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</si>
  <si>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</si>
  <si>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</si>
  <si>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</si>
  <si>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</si>
  <si>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</si>
  <si>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</si>
  <si>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</si>
  <si>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</si>
  <si>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</si>
  <si>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</si>
  <si>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</si>
  <si>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</si>
  <si>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</si>
  <si>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</si>
  <si>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</si>
  <si>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</si>
  <si>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</si>
  <si>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</si>
  <si>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</si>
  <si>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</si>
  <si>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</si>
  <si>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</si>
  <si>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</si>
  <si>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</si>
  <si>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</si>
  <si>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</si>
  <si>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</si>
  <si>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</si>
  <si>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</si>
  <si>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</si>
  <si>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</si>
  <si>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</si>
  <si>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</si>
  <si>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</si>
  <si>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</si>
  <si>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</si>
  <si>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</si>
  <si>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</si>
  <si>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</si>
  <si>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</si>
  <si>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</si>
  <si>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</si>
  <si>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</si>
  <si>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</si>
  <si>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</si>
  <si>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</si>
  <si>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</si>
  <si>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</si>
  <si>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</si>
  <si>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</si>
  <si>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</si>
  <si>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</si>
  <si>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</si>
  <si>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</si>
  <si>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</si>
  <si>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</si>
  <si>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</si>
  <si>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</si>
  <si>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</si>
  <si>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</si>
  <si>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</si>
  <si>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</si>
  <si>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</si>
  <si>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</si>
  <si>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</si>
  <si>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</si>
  <si>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</si>
  <si>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</si>
  <si>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</si>
  <si>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</si>
  <si>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</si>
  <si>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</si>
  <si>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</si>
  <si>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</si>
  <si>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</si>
  <si>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</si>
  <si>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</si>
  <si>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</si>
  <si>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</si>
  <si>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</si>
  <si>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</si>
  <si>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</si>
  <si>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</si>
  <si>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</si>
  <si>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</si>
  <si>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</si>
  <si>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</si>
  <si>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</si>
  <si>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</si>
  <si>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</si>
  <si>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</si>
  <si>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</si>
  <si>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</si>
  <si>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</si>
  <si>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</si>
  <si>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</si>
  <si>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</si>
  <si>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</si>
  <si>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</si>
  <si>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</si>
  <si>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</si>
  <si>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</si>
  <si>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</si>
  <si>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</si>
  <si>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</si>
  <si>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</si>
  <si>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</si>
  <si>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</si>
  <si>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</si>
  <si>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</si>
  <si>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</si>
  <si>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</si>
  <si>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</si>
  <si>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</si>
  <si>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</si>
  <si>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</si>
  <si>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</si>
  <si>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</si>
  <si>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</si>
  <si>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</si>
  <si>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</si>
  <si>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</si>
  <si>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</si>
  <si>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</si>
  <si>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</si>
  <si>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</si>
  <si>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</si>
  <si>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</si>
  <si>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</si>
  <si>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</si>
  <si>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</si>
  <si>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</si>
  <si>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</si>
  <si>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</si>
  <si>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</si>
  <si>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</si>
  <si>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</si>
  <si>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</si>
  <si>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</si>
  <si>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</si>
  <si>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</si>
  <si>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</si>
  <si>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</si>
  <si>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</si>
  <si>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</si>
  <si>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</si>
  <si>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</si>
  <si>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</si>
  <si>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</si>
  <si>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</si>
  <si>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</si>
  <si>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</si>
  <si>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</si>
  <si>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</si>
  <si>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</si>
  <si>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</si>
  <si>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</si>
  <si>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</si>
  <si>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</si>
  <si>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</si>
  <si>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</si>
  <si>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</si>
  <si>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</si>
  <si>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</si>
  <si>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</si>
  <si>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</si>
  <si>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</si>
  <si>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</si>
  <si>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</si>
  <si>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</si>
  <si>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</si>
  <si>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</si>
  <si>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</si>
  <si>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</si>
  <si>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</si>
  <si>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</si>
  <si>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</si>
  <si>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</si>
  <si>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</si>
  <si>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</si>
  <si>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</si>
  <si>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</si>
  <si>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</si>
  <si>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</si>
  <si>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</si>
  <si>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</si>
  <si>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</si>
  <si>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</si>
  <si>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</si>
  <si>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</si>
  <si>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</si>
  <si>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</si>
  <si>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</si>
  <si>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</si>
  <si>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</si>
  <si>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</si>
  <si>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</si>
  <si>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</si>
  <si>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</si>
  <si>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</si>
  <si>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</si>
  <si>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</si>
  <si>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</si>
  <si>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</si>
  <si>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</si>
  <si>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</si>
  <si>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</si>
  <si>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</si>
  <si>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</si>
  <si>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</si>
  <si>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</si>
  <si>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</si>
  <si>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</si>
  <si>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</si>
  <si>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</si>
  <si>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</si>
  <si>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</si>
  <si>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</si>
  <si>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</si>
  <si>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</si>
  <si>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</si>
  <si>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</si>
  <si>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</si>
  <si>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</si>
  <si>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</si>
  <si>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</si>
  <si>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</si>
  <si>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</si>
  <si>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</si>
  <si>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</si>
  <si>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</si>
  <si>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</si>
  <si>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</si>
  <si>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</si>
  <si>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</si>
  <si>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</si>
  <si>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</si>
  <si>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</si>
  <si>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</si>
  <si>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</si>
  <si>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</si>
  <si>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</si>
  <si>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</si>
  <si>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</si>
  <si>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</si>
  <si>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</si>
  <si>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</si>
  <si>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</si>
  <si>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</si>
  <si>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</si>
  <si>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</si>
  <si>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</si>
  <si>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</si>
  <si>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</si>
  <si>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</si>
  <si>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</si>
  <si>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</si>
  <si>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</si>
  <si>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</si>
  <si>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</si>
  <si>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</si>
  <si>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</si>
  <si>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</si>
  <si>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</si>
  <si>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</si>
  <si>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</si>
  <si>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</si>
  <si>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</si>
  <si>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</si>
  <si>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</si>
  <si>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</si>
  <si>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</si>
  <si>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</si>
  <si>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</si>
  <si>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</si>
  <si>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</si>
  <si>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</si>
  <si>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</si>
  <si>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</si>
  <si>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</si>
  <si>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</si>
  <si>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</si>
  <si>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</si>
  <si>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</si>
  <si>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</si>
  <si>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</si>
  <si>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</si>
  <si>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</si>
  <si>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</si>
  <si>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</si>
  <si>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</si>
  <si>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</si>
  <si>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</si>
  <si>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</si>
  <si>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</si>
  <si>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</si>
  <si>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</si>
  <si>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</si>
  <si>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</si>
  <si>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</si>
  <si>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</si>
  <si>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</si>
  <si>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</si>
  <si>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</si>
  <si>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</si>
  <si>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</si>
  <si>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</si>
  <si>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</si>
  <si>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</si>
  <si>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</si>
  <si>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</si>
  <si>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</si>
  <si>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</si>
  <si>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</si>
  <si>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</si>
  <si>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</si>
  <si>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</si>
  <si>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</si>
  <si>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</si>
  <si>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</si>
  <si>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</si>
  <si>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</si>
  <si>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</si>
  <si>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</si>
  <si>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</si>
  <si>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</si>
  <si>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</si>
  <si>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</si>
  <si>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</si>
  <si>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</si>
  <si>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</si>
  <si>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</si>
  <si>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</si>
  <si>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</si>
  <si>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</si>
  <si>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</si>
  <si>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</si>
  <si>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</si>
  <si>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</si>
  <si>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</si>
  <si>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</si>
  <si>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</si>
  <si>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</si>
  <si>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</si>
  <si>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</si>
  <si>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</si>
  <si>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</si>
  <si>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</si>
  <si>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</si>
  <si>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</si>
  <si>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</si>
  <si>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</si>
  <si>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</si>
  <si>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</si>
  <si>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</si>
  <si>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</si>
  <si>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</si>
  <si>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</si>
  <si>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</si>
  <si>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</si>
  <si>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</si>
  <si>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</si>
  <si>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</si>
  <si>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</si>
  <si>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</si>
  <si>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</si>
  <si>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</si>
  <si>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</si>
  <si>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</si>
  <si>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</si>
  <si>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</si>
  <si>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</si>
  <si>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</si>
  <si>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</si>
  <si>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</si>
  <si>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</si>
  <si>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</si>
  <si>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</si>
  <si>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</si>
  <si>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</si>
  <si>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</si>
  <si>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</si>
  <si>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</si>
  <si>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</si>
  <si>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</si>
  <si>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</si>
  <si>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</si>
  <si>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</si>
  <si>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</si>
  <si>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</si>
  <si>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</si>
  <si>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</si>
  <si>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</si>
  <si>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</si>
  <si>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</si>
  <si>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</si>
  <si>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</si>
  <si>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</si>
  <si>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</si>
  <si>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</si>
  <si>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</si>
  <si>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</si>
  <si>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</si>
  <si>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</si>
  <si>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</si>
  <si>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</si>
  <si>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</si>
  <si>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</si>
  <si>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</si>
  <si>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</si>
  <si>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</si>
  <si>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</si>
  <si>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</si>
  <si>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</si>
  <si>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</si>
  <si>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</si>
  <si>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</si>
  <si>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</si>
  <si>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</si>
  <si>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</si>
  <si>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</si>
  <si>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</si>
  <si>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</si>
  <si>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</si>
  <si>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</si>
  <si>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</si>
  <si>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</si>
  <si>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</si>
  <si>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</si>
  <si>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</si>
  <si>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</si>
  <si>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</si>
  <si>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</si>
  <si>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</si>
  <si>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</si>
  <si>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</si>
  <si>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</si>
  <si>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</si>
  <si>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</si>
  <si>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</si>
  <si>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</si>
  <si>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</si>
  <si>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</si>
  <si>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</si>
  <si>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</si>
  <si>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</si>
  <si>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</si>
  <si>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</si>
  <si>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</si>
  <si>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</si>
  <si>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</si>
  <si>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</si>
  <si>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</si>
  <si>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</si>
  <si>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</si>
  <si>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</si>
  <si>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</si>
  <si>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</si>
  <si>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</si>
  <si>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</si>
  <si>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</si>
  <si>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</si>
  <si>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</si>
  <si>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</si>
  <si>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</si>
  <si>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</si>
  <si>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</si>
  <si>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</si>
  <si>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</si>
  <si>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</si>
  <si>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</si>
  <si>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</si>
  <si>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</si>
  <si>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</si>
  <si>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</si>
  <si>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</si>
  <si>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</si>
  <si>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</si>
  <si>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</si>
  <si>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</si>
  <si>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</si>
  <si>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</si>
  <si>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</si>
  <si>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</si>
  <si>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</si>
  <si>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</si>
  <si>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</si>
  <si>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</si>
  <si>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</si>
  <si>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</si>
  <si>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</si>
  <si>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</si>
  <si>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</si>
  <si>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</si>
  <si>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</si>
  <si>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</si>
  <si>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</si>
  <si>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</si>
  <si>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</si>
  <si>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</si>
  <si>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</si>
  <si>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</si>
  <si>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</si>
  <si>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</si>
  <si>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</si>
  <si>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</si>
  <si>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</si>
  <si>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</si>
  <si>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</si>
  <si>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</si>
  <si>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</si>
  <si>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</si>
  <si>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</si>
  <si>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</si>
  <si>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</si>
  <si>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</si>
  <si>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</si>
  <si>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</si>
  <si>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</si>
  <si>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</si>
  <si>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</si>
  <si>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</si>
  <si>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</si>
  <si>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</si>
  <si>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</si>
  <si>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</si>
  <si>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</si>
  <si>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</si>
  <si>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</si>
  <si>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</si>
  <si>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</si>
  <si>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</si>
  <si>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</si>
  <si>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</si>
  <si>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</si>
  <si>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</si>
  <si>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</si>
  <si>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</si>
  <si>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</si>
  <si>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</si>
  <si>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</si>
  <si>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</si>
  <si>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</si>
  <si>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</si>
  <si>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</si>
  <si>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</si>
  <si>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</si>
  <si>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</si>
  <si>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</si>
  <si>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</si>
  <si>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</si>
  <si>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</si>
  <si>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</si>
  <si>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</si>
  <si>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</si>
  <si>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</si>
  <si>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</si>
  <si>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</si>
  <si>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</si>
  <si>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</si>
  <si>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</si>
  <si>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</si>
  <si>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</si>
  <si>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</si>
  <si>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</si>
  <si>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</si>
  <si>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</si>
  <si>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</si>
  <si>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</si>
  <si>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</si>
  <si>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</si>
  <si>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</si>
  <si>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</si>
  <si>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</si>
  <si>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</si>
  <si>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</si>
  <si>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</si>
  <si>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</si>
  <si>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</si>
  <si>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</si>
  <si>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</si>
  <si>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</si>
  <si>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</si>
  <si>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</si>
  <si>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</si>
  <si>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</si>
  <si>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</si>
  <si>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</si>
  <si>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</si>
  <si>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</si>
  <si>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</si>
  <si>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</si>
  <si>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</si>
  <si>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</si>
  <si>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</si>
  <si>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</si>
  <si>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</si>
  <si>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</si>
  <si>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</si>
  <si>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</si>
  <si>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</si>
  <si>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</si>
  <si>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</si>
  <si>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</si>
  <si>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</si>
  <si>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</si>
  <si>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</si>
  <si>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</si>
  <si>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</si>
  <si>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</si>
  <si>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</si>
  <si>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</si>
  <si>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</si>
  <si>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</si>
  <si>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</si>
  <si>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</si>
  <si>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</si>
  <si>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</si>
  <si>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</si>
  <si>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</si>
  <si>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</si>
  <si>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</si>
  <si>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</si>
  <si>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</si>
  <si>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</si>
  <si>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</si>
  <si>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</si>
  <si>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</si>
  <si>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</si>
  <si>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</si>
  <si>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</si>
  <si>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</si>
  <si>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</si>
  <si>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</si>
  <si>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</si>
  <si>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</si>
  <si>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</si>
  <si>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</si>
  <si>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</si>
  <si>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</si>
  <si>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</si>
  <si>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</si>
  <si>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</si>
  <si>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</si>
  <si>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</si>
  <si>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</si>
  <si>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</si>
  <si>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</si>
  <si>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</si>
  <si>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</si>
  <si>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</si>
  <si>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</si>
  <si>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</si>
  <si>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</si>
  <si>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</si>
  <si>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</si>
  <si>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</si>
  <si>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</si>
  <si>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</si>
  <si>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</si>
  <si>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</si>
  <si>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</si>
  <si>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</si>
  <si>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</si>
  <si>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</si>
  <si>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</si>
  <si>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</si>
  <si>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</si>
  <si>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</si>
  <si>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</si>
  <si>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</si>
  <si>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</si>
  <si>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</si>
  <si>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</si>
  <si>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</si>
  <si>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</si>
  <si>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</si>
  <si>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</si>
  <si>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</si>
  <si>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</si>
  <si>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</si>
  <si>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</si>
  <si>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</si>
  <si>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</si>
  <si>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</si>
  <si>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</si>
  <si>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</si>
  <si>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</si>
  <si>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</si>
  <si>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</si>
  <si>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</si>
  <si>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</si>
  <si>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</si>
  <si>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</si>
  <si>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</si>
  <si>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</si>
  <si>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</si>
  <si>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</si>
  <si>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</si>
  <si>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</si>
  <si>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</si>
  <si>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</si>
  <si>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</si>
  <si>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</si>
  <si>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</si>
  <si>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</si>
  <si>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</si>
  <si>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</si>
  <si>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</si>
  <si>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</si>
  <si>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</si>
  <si>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</si>
  <si>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</si>
  <si>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</si>
  <si>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</si>
  <si>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</si>
  <si>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</si>
  <si>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</si>
  <si>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</si>
  <si>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</si>
  <si>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</si>
  <si>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</si>
  <si>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</si>
  <si>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</si>
  <si>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</si>
  <si>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</si>
  <si>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</si>
  <si>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</si>
  <si>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</si>
  <si>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</si>
  <si>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</si>
  <si>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</si>
  <si>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</si>
  <si>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</si>
  <si>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</si>
  <si>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</si>
  <si>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</si>
  <si>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</si>
  <si>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</si>
  <si>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</si>
  <si>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</si>
  <si>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</si>
  <si>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</si>
  <si>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</si>
  <si>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</si>
  <si>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</si>
  <si>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</si>
  <si>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</si>
  <si>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</si>
  <si>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</si>
  <si>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</si>
  <si>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</si>
  <si>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</si>
  <si>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</si>
  <si>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</si>
  <si>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</si>
  <si>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</si>
  <si>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</si>
  <si>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</si>
  <si>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</si>
  <si>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</si>
  <si>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</si>
  <si>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</si>
  <si>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</si>
  <si>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</si>
  <si>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</si>
  <si>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</si>
  <si>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</si>
  <si>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</si>
  <si>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</si>
  <si>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</si>
  <si>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</si>
  <si>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</si>
  <si>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</si>
  <si>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</si>
  <si>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</si>
  <si>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</si>
  <si>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</si>
  <si>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</si>
  <si>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</si>
  <si>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</si>
  <si>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</si>
  <si>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</si>
  <si>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</si>
  <si>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</si>
  <si>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</si>
  <si>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</si>
  <si>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</si>
  <si>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</si>
  <si>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</si>
  <si>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</si>
  <si>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</si>
  <si>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</si>
  <si>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</si>
  <si>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</si>
  <si>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</si>
  <si>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</si>
  <si>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</si>
  <si>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</si>
  <si>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</si>
  <si>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</si>
  <si>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</si>
  <si>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</si>
  <si>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</si>
  <si>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</si>
  <si>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</si>
  <si>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</si>
  <si>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</si>
  <si>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</si>
  <si>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</si>
  <si>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</si>
  <si>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</si>
  <si>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</si>
  <si>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</si>
  <si>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</si>
  <si>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</si>
  <si>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</si>
  <si>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</si>
  <si>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</si>
  <si>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</si>
  <si>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</si>
  <si>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</si>
  <si>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</si>
  <si>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</si>
  <si>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</si>
  <si>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</si>
  <si>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</si>
  <si>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</si>
  <si>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</si>
  <si>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</si>
  <si>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</si>
  <si>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</si>
  <si>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</si>
  <si>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</si>
  <si>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</si>
  <si>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</si>
  <si>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</si>
  <si>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</si>
  <si>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</si>
  <si>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</si>
  <si>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</si>
  <si>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</si>
  <si>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</si>
  <si>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</si>
  <si>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</si>
  <si>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</si>
  <si>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</si>
  <si>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</si>
  <si>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</si>
  <si>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</si>
  <si>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</si>
  <si>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</si>
  <si>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</si>
  <si>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</si>
  <si>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</si>
  <si>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</si>
  <si>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</si>
  <si>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</si>
  <si>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</si>
  <si>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</si>
  <si>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</si>
  <si>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</si>
  <si>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</si>
  <si>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</si>
  <si>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</si>
  <si>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</si>
  <si>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</si>
  <si>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</si>
  <si>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</si>
  <si>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</si>
  <si>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</si>
  <si>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</si>
  <si>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</si>
  <si>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</si>
  <si>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</si>
  <si>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</si>
  <si>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</si>
  <si>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</si>
  <si>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</si>
  <si>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</si>
  <si>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</si>
  <si>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</si>
  <si>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</si>
  <si>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</si>
  <si>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</si>
  <si>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</si>
  <si>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</si>
  <si>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</si>
  <si>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</si>
  <si>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</si>
  <si>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</si>
  <si>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</si>
  <si>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</si>
  <si>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</si>
  <si>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</si>
  <si>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</si>
  <si>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</si>
  <si>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</si>
  <si>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</si>
  <si>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</si>
  <si>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</si>
  <si>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</si>
  <si>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</si>
  <si>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</si>
  <si>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</si>
  <si>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</si>
  <si>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</si>
  <si>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</si>
  <si>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</si>
  <si>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</si>
  <si>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</si>
  <si>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</si>
  <si>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</si>
  <si>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</si>
  <si>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</si>
  <si>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</si>
  <si>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</si>
  <si>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</si>
  <si>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</si>
  <si>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</si>
  <si>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</si>
  <si>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</si>
  <si>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</si>
  <si>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</si>
  <si>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</si>
  <si>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</si>
  <si>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</si>
  <si>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</si>
  <si>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</si>
  <si>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</si>
  <si>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</si>
  <si>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</si>
  <si>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</si>
  <si>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</si>
  <si>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</si>
  <si>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</si>
  <si>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</si>
  <si>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</si>
  <si>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</si>
  <si>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</si>
  <si>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</si>
  <si>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</si>
  <si>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</si>
  <si>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</si>
  <si>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</si>
  <si>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</si>
  <si>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</si>
  <si>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</si>
  <si>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</si>
  <si>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</si>
  <si>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</si>
  <si>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</si>
  <si>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</si>
  <si>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</si>
  <si>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</si>
  <si>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</si>
  <si>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</si>
  <si>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</si>
  <si>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</si>
  <si>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</si>
  <si>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</si>
  <si>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</si>
  <si>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</si>
  <si>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</si>
  <si>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</si>
  <si>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</si>
  <si>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</si>
  <si>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</si>
  <si>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</si>
  <si>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</si>
  <si>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</si>
  <si>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</si>
  <si>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</si>
  <si>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</si>
  <si>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</si>
  <si>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</si>
  <si>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</si>
  <si>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</si>
  <si>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</si>
  <si>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</si>
  <si>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</si>
  <si>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</si>
  <si>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</si>
  <si>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</si>
  <si>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</si>
  <si>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</si>
  <si>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</si>
  <si>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</si>
  <si>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</si>
  <si>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</si>
  <si>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</si>
  <si>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</si>
  <si>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</si>
  <si>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</si>
  <si>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</si>
  <si>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</si>
  <si>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</si>
  <si>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</si>
  <si>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</si>
  <si>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</si>
  <si>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</si>
  <si>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</si>
  <si>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</si>
  <si>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</si>
  <si>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</si>
  <si>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</si>
  <si>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</si>
  <si>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</si>
  <si>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</si>
  <si>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</si>
  <si>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</si>
  <si>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</si>
  <si>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</si>
  <si>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</si>
  <si>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</si>
  <si>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</si>
  <si>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</si>
  <si>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</si>
  <si>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</si>
  <si>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</si>
  <si>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</si>
  <si>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</si>
  <si>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</si>
  <si>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</si>
  <si>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</si>
  <si>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</si>
  <si>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</si>
  <si>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</si>
  <si>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</si>
  <si>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</si>
  <si>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</si>
  <si>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</si>
  <si>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</si>
  <si>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</si>
  <si>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</si>
  <si>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</si>
  <si>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</si>
  <si>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</si>
  <si>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</si>
  <si>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</si>
  <si>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</si>
  <si>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</si>
  <si>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</si>
  <si>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</si>
  <si>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</si>
  <si>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</si>
  <si>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</si>
  <si>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</si>
  <si>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</si>
  <si>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</si>
  <si>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</si>
  <si>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</si>
  <si>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</si>
  <si>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</si>
  <si>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</si>
  <si>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</si>
  <si>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</si>
  <si>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</si>
  <si>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</si>
  <si>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</si>
  <si>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</si>
  <si>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</si>
  <si>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</si>
  <si>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</si>
  <si>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</si>
  <si>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</si>
  <si>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</si>
  <si>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</si>
  <si>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</si>
  <si>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</si>
  <si>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</si>
  <si>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</si>
  <si>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</si>
  <si>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</si>
  <si>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</si>
  <si>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</si>
  <si>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</si>
  <si>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</si>
  <si>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</si>
  <si>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</si>
  <si>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</si>
  <si>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</si>
  <si>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</si>
  <si>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</si>
  <si>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</si>
  <si>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</si>
  <si>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</si>
  <si>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</si>
  <si>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</si>
  <si>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</si>
  <si>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</si>
  <si>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</si>
  <si>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</si>
  <si>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</si>
  <si>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</si>
  <si>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</si>
  <si>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</si>
  <si>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</si>
  <si>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</si>
  <si>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</si>
  <si>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</si>
  <si>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</si>
  <si>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</si>
  <si>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</si>
  <si>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</si>
  <si>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</si>
  <si>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</si>
  <si>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</si>
  <si>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</si>
  <si>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</si>
  <si>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</si>
  <si>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</si>
  <si>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</si>
  <si>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</si>
  <si>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</si>
  <si>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</si>
  <si>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</si>
  <si>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</si>
  <si>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</si>
  <si>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</si>
  <si>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</si>
  <si>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</si>
  <si>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</si>
  <si>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</si>
  <si>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</si>
  <si>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</si>
  <si>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</si>
  <si>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</si>
  <si>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</si>
  <si>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</si>
  <si>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</si>
  <si>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</si>
  <si>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</si>
  <si>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</si>
  <si>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</si>
  <si>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</si>
  <si>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</si>
  <si>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</si>
  <si>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</si>
  <si>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</si>
  <si>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</si>
  <si>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</si>
  <si>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</si>
  <si>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</si>
  <si>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</si>
  <si>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</si>
  <si>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</si>
  <si>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</si>
  <si>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</si>
  <si>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</si>
  <si>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</si>
  <si>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</si>
  <si>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</si>
  <si>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</si>
  <si>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</si>
  <si>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</si>
  <si>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</si>
  <si>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</si>
  <si>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</si>
  <si>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</si>
  <si>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</si>
  <si>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</si>
  <si>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</si>
  <si>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</si>
  <si>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</si>
  <si>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</si>
  <si>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</si>
  <si>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</si>
  <si>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</si>
  <si>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</si>
  <si>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</si>
  <si>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</si>
  <si>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</si>
  <si>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</si>
  <si>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</si>
  <si>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</si>
  <si>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</si>
  <si>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</si>
  <si>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</si>
  <si>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</si>
  <si>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</si>
  <si>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</si>
  <si>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</si>
  <si>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</si>
  <si>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</si>
  <si>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</si>
  <si>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</si>
  <si>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</si>
  <si>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</si>
  <si>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</si>
  <si>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</si>
  <si>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</si>
  <si>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</si>
  <si>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</si>
  <si>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</si>
  <si>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</si>
  <si>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</si>
  <si>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</si>
  <si>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</si>
  <si>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</si>
  <si>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</si>
  <si>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</si>
  <si>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</si>
  <si>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</si>
  <si>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</si>
  <si>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</si>
  <si>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</si>
  <si>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</si>
  <si>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</si>
  <si>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</si>
  <si>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</si>
  <si>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</si>
  <si>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</si>
  <si>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</si>
  <si>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</si>
  <si>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</si>
  <si>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</si>
  <si>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</si>
  <si>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</si>
  <si>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</si>
  <si>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</si>
  <si>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</si>
  <si>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</si>
  <si>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</si>
  <si>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</si>
  <si>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</si>
  <si>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</si>
  <si>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</si>
  <si>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</si>
  <si>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</si>
  <si>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</si>
  <si>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</si>
  <si>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</si>
  <si>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</si>
  <si>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</si>
  <si>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</si>
  <si>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</si>
  <si>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</si>
  <si>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</si>
  <si>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</si>
  <si>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</si>
  <si>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</si>
  <si>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</si>
  <si>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</si>
  <si>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</si>
  <si>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</si>
  <si>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</si>
  <si>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</si>
  <si>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</si>
  <si>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</si>
  <si>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</si>
  <si>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</si>
  <si>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</si>
  <si>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</si>
  <si>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</si>
  <si>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</si>
  <si>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</si>
  <si>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</si>
  <si>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</si>
  <si>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</si>
  <si>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</si>
  <si>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</si>
  <si>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</si>
  <si>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</si>
  <si>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</si>
  <si>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</si>
  <si>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</si>
  <si>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</si>
  <si>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</si>
  <si>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</si>
  <si>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</si>
  <si>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</si>
  <si>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</si>
  <si>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</si>
  <si>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</si>
  <si>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</si>
  <si>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</si>
  <si>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</si>
  <si>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</si>
  <si>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</si>
  <si>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</si>
  <si>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</si>
  <si>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</si>
  <si>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</si>
  <si>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</si>
  <si>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</si>
  <si>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</si>
  <si>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</si>
  <si>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</si>
  <si>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</si>
  <si>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</si>
  <si>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</si>
  <si>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</si>
  <si>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</si>
  <si>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</si>
  <si>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</si>
  <si>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</si>
  <si>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</si>
  <si>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</si>
  <si>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</si>
  <si>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</si>
  <si>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</si>
  <si>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</si>
  <si>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</si>
  <si>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</si>
  <si>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</si>
  <si>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</si>
  <si>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</si>
  <si>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</si>
  <si>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</si>
  <si>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</si>
  <si>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</si>
  <si>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</si>
  <si>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</si>
  <si>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</si>
  <si>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</si>
  <si>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</si>
  <si>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</si>
  <si>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</si>
  <si>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</si>
  <si>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</si>
  <si>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</si>
  <si>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</si>
  <si>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</si>
  <si>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</si>
  <si>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</si>
  <si>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</si>
  <si>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</si>
  <si>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</si>
  <si>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</si>
  <si>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</si>
  <si>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</si>
  <si>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</si>
  <si>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</si>
  <si>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</si>
  <si>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</si>
  <si>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</si>
  <si>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</si>
  <si>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</si>
  <si>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</si>
  <si>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</si>
  <si>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</si>
  <si>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</si>
  <si>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</si>
  <si>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</si>
  <si>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</si>
  <si>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</si>
  <si>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</si>
  <si>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</si>
  <si>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</si>
  <si>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</si>
  <si>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</si>
  <si>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</si>
  <si>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</si>
  <si>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</si>
  <si>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</si>
  <si>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</si>
  <si>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</si>
  <si>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</si>
  <si>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</si>
  <si>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</si>
  <si>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</si>
  <si>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</si>
  <si>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</si>
  <si>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</si>
  <si>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</si>
  <si>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</si>
  <si>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</si>
  <si>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</si>
  <si>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</si>
  <si>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</si>
  <si>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</si>
  <si>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</si>
  <si>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</si>
  <si>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</si>
  <si>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</si>
  <si>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</si>
  <si>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</si>
  <si>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</si>
  <si>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</si>
  <si>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</si>
  <si>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</si>
  <si>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</si>
  <si>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</si>
  <si>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</si>
  <si>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</si>
  <si>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</si>
  <si>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</si>
  <si>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</si>
  <si>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</si>
  <si>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</si>
  <si>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</si>
  <si>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</si>
  <si>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</si>
  <si>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</si>
  <si>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</si>
  <si>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</si>
  <si>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</si>
  <si>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</si>
  <si>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</si>
  <si>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</si>
  <si>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</si>
  <si>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</si>
  <si>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</si>
  <si>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</si>
  <si>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</si>
  <si>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</si>
  <si>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</si>
  <si>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</si>
  <si>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</si>
  <si>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</si>
  <si>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</si>
  <si>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</si>
  <si>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</si>
  <si>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</si>
  <si>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</si>
  <si>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</si>
  <si>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</si>
  <si>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</si>
  <si>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</si>
  <si>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</si>
  <si>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</si>
  <si>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</si>
  <si>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</si>
  <si>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</si>
  <si>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</si>
  <si>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</si>
  <si>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</si>
  <si>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</si>
  <si>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</si>
  <si>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</si>
  <si>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</si>
  <si>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</si>
  <si>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</si>
  <si>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</si>
  <si>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</si>
  <si>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</si>
  <si>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</si>
  <si>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</si>
  <si>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</si>
  <si>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</si>
  <si>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</si>
  <si>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</si>
  <si>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</si>
  <si>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</si>
  <si>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</si>
  <si>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</si>
  <si>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</si>
  <si>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</si>
  <si>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</si>
  <si>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</si>
  <si>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</si>
  <si>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</si>
  <si>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</si>
  <si>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</si>
  <si>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</si>
  <si>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</si>
  <si>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</si>
  <si>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</si>
  <si>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</si>
  <si>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</si>
  <si>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</si>
  <si>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</si>
  <si>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</si>
  <si>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</si>
  <si>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</si>
  <si>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</si>
  <si>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</si>
  <si>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</si>
  <si>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</si>
  <si>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</si>
  <si>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</si>
  <si>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</si>
  <si>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</si>
  <si>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</si>
  <si>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</si>
  <si>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</si>
  <si>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</si>
  <si>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</si>
  <si>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</si>
  <si>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</si>
  <si>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</si>
  <si>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</si>
  <si>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</si>
  <si>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</si>
  <si>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</si>
  <si>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</si>
  <si>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</si>
  <si>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</si>
  <si>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</si>
  <si>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</si>
  <si>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</si>
  <si>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</si>
  <si>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</si>
  <si>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</si>
  <si>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</si>
  <si>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</si>
  <si>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</si>
  <si>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</si>
  <si>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</si>
  <si>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</si>
  <si>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</si>
  <si>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</si>
  <si>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</si>
  <si>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</si>
  <si>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</si>
  <si>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</si>
  <si>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</si>
  <si>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</si>
  <si>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</si>
  <si>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</si>
  <si>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</si>
  <si>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</si>
  <si>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</si>
  <si>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</si>
  <si>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</si>
  <si>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</si>
  <si>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</si>
  <si>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</si>
  <si>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</si>
  <si>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</si>
  <si>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</si>
  <si>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</si>
  <si>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</si>
  <si>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</si>
  <si>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</si>
  <si>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</si>
  <si>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</si>
  <si>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</si>
  <si>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</si>
  <si>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</si>
  <si>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</si>
  <si>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</si>
  <si>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</si>
  <si>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</si>
  <si>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</si>
  <si>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</si>
  <si>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</si>
  <si>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</si>
  <si>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</si>
  <si>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</si>
  <si>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</si>
  <si>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</si>
  <si>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</si>
  <si>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</si>
  <si>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</si>
  <si>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</si>
  <si>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</si>
  <si>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</si>
  <si>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</si>
  <si>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</si>
  <si>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</si>
  <si>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</si>
  <si>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</si>
  <si>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</si>
  <si>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</si>
  <si>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</si>
  <si>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</si>
  <si>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</si>
  <si>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</si>
  <si>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</si>
  <si>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</si>
  <si>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</si>
  <si>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</si>
  <si>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</si>
  <si>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</si>
  <si>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</si>
  <si>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</si>
  <si>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</si>
  <si>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</si>
  <si>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</si>
  <si>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</si>
  <si>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</si>
  <si>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</si>
  <si>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</si>
  <si>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</si>
  <si>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</si>
  <si>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</si>
  <si>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</si>
  <si>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</si>
  <si>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</si>
  <si>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</si>
  <si>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</si>
  <si>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</si>
  <si>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</si>
  <si>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</si>
  <si>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</si>
  <si>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</si>
  <si>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</si>
  <si>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</si>
  <si>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</si>
  <si>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</si>
  <si>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</si>
  <si>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</si>
  <si>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</si>
  <si>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</si>
  <si>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</si>
  <si>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</si>
  <si>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</si>
  <si>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</si>
  <si>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</si>
  <si>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</si>
  <si>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</si>
  <si>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</si>
  <si>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</si>
  <si>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</si>
  <si>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</si>
  <si>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</si>
  <si>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</si>
  <si>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</si>
  <si>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</si>
  <si>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</si>
  <si>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</si>
  <si>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</si>
  <si>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</si>
  <si>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</si>
  <si>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</si>
  <si>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</si>
  <si>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</si>
  <si>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</si>
  <si>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</si>
  <si>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</si>
  <si>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</si>
  <si>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</si>
  <si>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</si>
  <si>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</si>
  <si>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</si>
  <si>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</si>
  <si>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</si>
  <si>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</si>
  <si>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</si>
  <si>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</si>
  <si>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</si>
  <si>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</si>
  <si>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</si>
  <si>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</si>
  <si>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</si>
  <si>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</si>
  <si>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</si>
  <si>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</si>
  <si>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</si>
  <si>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</si>
  <si>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</si>
  <si>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</si>
  <si>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</si>
  <si>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</si>
  <si>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</si>
  <si>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</si>
  <si>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</si>
  <si>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</si>
  <si>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</si>
  <si>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</si>
  <si>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</si>
  <si>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</si>
  <si>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</si>
  <si>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</si>
  <si>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</si>
  <si>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</si>
  <si>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</si>
  <si>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</si>
  <si>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</si>
  <si>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</si>
  <si>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</si>
  <si>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</si>
  <si>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</si>
  <si>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</si>
  <si>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</si>
  <si>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</si>
  <si>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</si>
  <si>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</si>
  <si>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</si>
  <si>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</si>
  <si>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</si>
  <si>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</si>
  <si>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</si>
  <si>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</si>
  <si>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</si>
  <si>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</si>
  <si>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</si>
  <si>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</si>
  <si>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</si>
  <si>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</si>
  <si>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</si>
  <si>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</si>
  <si>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</si>
  <si>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</si>
  <si>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</si>
  <si>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</si>
  <si>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</si>
  <si>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</si>
  <si>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</si>
  <si>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</si>
  <si>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</si>
  <si>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</si>
  <si>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</si>
  <si>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</si>
  <si>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</si>
  <si>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</si>
  <si>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</si>
  <si>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</si>
  <si>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</si>
  <si>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</si>
  <si>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</si>
  <si>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</si>
  <si>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</si>
  <si>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</si>
  <si>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</si>
  <si>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</si>
  <si>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</si>
  <si>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</si>
  <si>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</si>
  <si>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</si>
  <si>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</si>
  <si>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</si>
  <si>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</si>
  <si>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</si>
  <si>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</si>
  <si>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</si>
  <si>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</si>
  <si>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</si>
  <si>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</si>
  <si>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</si>
  <si>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</si>
  <si>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</si>
  <si>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</si>
  <si>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</si>
  <si>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</si>
  <si>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</si>
  <si>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</si>
  <si>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</si>
  <si>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</si>
  <si>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</si>
  <si>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</si>
  <si>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</si>
  <si>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</si>
  <si>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</si>
  <si>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</si>
  <si>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</si>
  <si>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</si>
  <si>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</si>
  <si>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</si>
  <si>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</si>
  <si>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</si>
  <si>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</si>
  <si>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</si>
  <si>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</si>
  <si>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</si>
  <si>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</si>
  <si>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</si>
  <si>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</si>
  <si>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</si>
  <si>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</si>
  <si>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</si>
  <si>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</si>
  <si>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</si>
  <si>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</si>
  <si>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</si>
  <si>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</si>
  <si>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</si>
  <si>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</si>
  <si>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</si>
  <si>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</si>
  <si>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</si>
  <si>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</si>
  <si>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</si>
  <si>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</si>
  <si>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</si>
  <si>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</si>
  <si>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</si>
  <si>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</si>
  <si>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</si>
  <si>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</si>
  <si>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</si>
  <si>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</si>
  <si>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</si>
  <si>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</si>
  <si>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</si>
  <si>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</si>
  <si>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</si>
  <si>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</si>
  <si>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</si>
  <si>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</si>
  <si>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</si>
  <si>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</si>
  <si>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</si>
  <si>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</si>
  <si>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</si>
  <si>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</si>
  <si>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</si>
  <si>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</si>
  <si>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</si>
  <si>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</si>
  <si>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</si>
  <si>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</si>
  <si>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</si>
  <si>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</si>
  <si>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</si>
  <si>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</si>
  <si>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</si>
  <si>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</si>
  <si>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</si>
  <si>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</si>
  <si>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</si>
  <si>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</si>
  <si>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</si>
  <si>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</si>
  <si>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</si>
  <si>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</si>
  <si>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</si>
  <si>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</si>
  <si>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</si>
  <si>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</si>
  <si>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</si>
  <si>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</si>
  <si>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</si>
  <si>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</si>
  <si>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</si>
  <si>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</si>
  <si>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</si>
  <si>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</si>
  <si>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</si>
  <si>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</si>
  <si>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</si>
  <si>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</si>
  <si>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</si>
  <si>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</si>
  <si>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</si>
  <si>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</si>
  <si>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</si>
  <si>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</si>
  <si>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</si>
  <si>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</si>
  <si>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</si>
  <si>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</si>
  <si>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</si>
  <si>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</si>
  <si>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</si>
  <si>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</si>
  <si>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</si>
  <si>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</si>
  <si>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</si>
  <si>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</si>
  <si>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</si>
  <si>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</si>
  <si>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</si>
  <si>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</si>
  <si>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</si>
  <si>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</si>
  <si>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</si>
  <si>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</si>
  <si>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</si>
  <si>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</si>
  <si>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</si>
  <si>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</si>
  <si>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</si>
  <si>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</si>
  <si>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</si>
  <si>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</si>
  <si>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</si>
  <si>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</si>
  <si>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</si>
  <si>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</si>
  <si>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</si>
  <si>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</si>
  <si>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</si>
  <si>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</si>
  <si>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</si>
  <si>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</si>
  <si>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</si>
  <si>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</si>
  <si>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</si>
  <si>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</si>
  <si>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</si>
  <si>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</si>
  <si>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</si>
  <si>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</si>
  <si>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</si>
  <si>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</si>
  <si>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</si>
  <si>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</si>
  <si>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</si>
  <si>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</si>
  <si>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</si>
  <si>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</si>
  <si>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</si>
  <si>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</si>
  <si>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</si>
  <si>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</si>
  <si>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</si>
  <si>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</si>
  <si>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</si>
  <si>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</si>
  <si>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</si>
  <si>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</si>
  <si>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</si>
  <si>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</si>
  <si>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</si>
  <si>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</si>
  <si>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</si>
  <si>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</si>
  <si>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</si>
  <si>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</si>
  <si>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</si>
  <si>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</si>
  <si>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</si>
  <si>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</si>
  <si>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</si>
  <si>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</si>
  <si>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</si>
  <si>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</si>
  <si>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</si>
  <si>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</si>
  <si>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</si>
  <si>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</si>
  <si>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</si>
  <si>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</si>
  <si>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</si>
  <si>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</si>
  <si>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</si>
  <si>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</si>
  <si>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</si>
  <si>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</si>
  <si>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</si>
  <si>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</si>
  <si>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</si>
  <si>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</si>
  <si>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</si>
  <si>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</si>
  <si>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</si>
  <si>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</si>
  <si>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</si>
  <si>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</si>
  <si>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</si>
  <si>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</si>
  <si>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</si>
  <si>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</si>
  <si>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</si>
  <si>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</si>
  <si>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</si>
  <si>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</si>
  <si>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</si>
  <si>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</si>
  <si>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</si>
  <si>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</si>
  <si>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</si>
  <si>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</si>
  <si>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</si>
  <si>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</si>
  <si>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</si>
  <si>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</si>
  <si>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</si>
  <si>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</si>
  <si>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</si>
  <si>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</si>
  <si>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</si>
  <si>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</si>
  <si>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</si>
  <si>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</si>
  <si>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</si>
  <si>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</si>
  <si>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</si>
  <si>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</si>
  <si>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</si>
  <si>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</si>
  <si>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</si>
  <si>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</si>
  <si>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</si>
  <si>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</si>
  <si>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</si>
  <si>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</si>
  <si>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</si>
  <si>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</si>
  <si>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</si>
  <si>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</si>
  <si>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</si>
  <si>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</si>
  <si>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</si>
  <si>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</si>
  <si>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</si>
  <si>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</si>
  <si>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</si>
  <si>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</si>
  <si>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</si>
  <si>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</si>
  <si>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</si>
  <si>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</si>
  <si>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</si>
  <si>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</si>
  <si>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</si>
  <si>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</si>
  <si>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</si>
  <si>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</si>
  <si>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</si>
  <si>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</si>
  <si>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</si>
  <si>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</si>
  <si>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</si>
  <si>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</si>
  <si>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</si>
  <si>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</si>
  <si>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</si>
  <si>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</si>
  <si>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</si>
  <si>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</si>
  <si>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</si>
  <si>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</si>
  <si>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</si>
  <si>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</si>
  <si>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</si>
  <si>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</si>
  <si>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</si>
  <si>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</si>
  <si>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</si>
  <si>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</si>
  <si>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</si>
  <si>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</si>
  <si>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</si>
  <si>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</si>
  <si>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</si>
  <si>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</si>
  <si>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</si>
  <si>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</si>
  <si>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</si>
  <si>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</si>
  <si>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</si>
  <si>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</si>
  <si>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</si>
  <si>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</si>
  <si>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</si>
  <si>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</si>
  <si>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</si>
  <si>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</si>
  <si>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</si>
  <si>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</si>
  <si>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</si>
  <si>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</si>
  <si>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</si>
  <si>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</si>
  <si>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</si>
  <si>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</si>
  <si>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</si>
  <si>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</si>
  <si>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</si>
  <si>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</si>
  <si>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</si>
  <si>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</si>
  <si>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</si>
  <si>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</si>
  <si>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</si>
  <si>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</si>
  <si>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</si>
  <si>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</si>
  <si>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</si>
  <si>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</si>
  <si>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</si>
  <si>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</si>
  <si>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</si>
  <si>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</si>
  <si>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</si>
  <si>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</si>
  <si>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</si>
  <si>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</si>
  <si>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</si>
  <si>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</si>
  <si>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</si>
  <si>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</si>
  <si>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</si>
  <si>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</si>
  <si>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</si>
  <si>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</si>
  <si>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</si>
  <si>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</si>
  <si>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</si>
  <si>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</si>
  <si>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</si>
  <si>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</si>
  <si>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</si>
  <si>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</si>
  <si>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</si>
  <si>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</si>
  <si>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</si>
  <si>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</si>
  <si>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</si>
  <si>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</si>
  <si>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</si>
  <si>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</si>
  <si>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</si>
  <si>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</si>
  <si>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</si>
  <si>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</si>
  <si>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</si>
  <si>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</si>
  <si>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</si>
  <si>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</si>
  <si>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</si>
  <si>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</si>
  <si>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</si>
  <si>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</si>
  <si>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</si>
  <si>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</si>
  <si>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</si>
  <si>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</si>
  <si>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</si>
  <si>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</si>
  <si>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</si>
  <si>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</si>
  <si>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</si>
  <si>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</si>
  <si>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</si>
  <si>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</si>
  <si>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</si>
  <si>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</si>
  <si>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</si>
  <si>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</si>
  <si>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</si>
  <si>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</si>
  <si>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</si>
  <si>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</si>
  <si>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</si>
  <si>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</si>
  <si>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</si>
  <si>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</si>
  <si>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</si>
  <si>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</si>
  <si>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</si>
  <si>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</si>
  <si>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</si>
  <si>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</si>
  <si>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</si>
  <si>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</si>
  <si>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</si>
  <si>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</si>
  <si>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</si>
  <si>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</si>
  <si>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</si>
  <si>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</si>
  <si>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</si>
  <si>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</si>
  <si>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</si>
  <si>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</si>
  <si>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</si>
  <si>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</si>
  <si>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</si>
  <si>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</si>
  <si>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</si>
  <si>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</si>
  <si>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</si>
  <si>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</si>
  <si>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</si>
  <si>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</si>
  <si>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</si>
  <si>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</si>
  <si>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</si>
  <si>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</si>
  <si>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</si>
  <si>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</si>
  <si>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</si>
  <si>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</si>
  <si>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</si>
  <si>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</si>
  <si>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</si>
  <si>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</si>
  <si>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</si>
  <si>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</si>
  <si>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</si>
  <si>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</si>
  <si>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</si>
  <si>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</si>
  <si>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</si>
  <si>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</si>
  <si>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</si>
  <si>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</si>
  <si>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</si>
  <si>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</si>
  <si>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</si>
  <si>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</si>
  <si>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</si>
  <si>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</si>
  <si>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</si>
  <si>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</si>
  <si>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</si>
  <si>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</si>
  <si>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</si>
  <si>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</si>
  <si>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</si>
  <si>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</si>
  <si>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</si>
  <si>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</si>
  <si>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</si>
  <si>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</si>
  <si>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</si>
  <si>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</si>
  <si>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</si>
  <si>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</si>
  <si>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</si>
  <si>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</si>
  <si>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</si>
  <si>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</si>
  <si>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</si>
  <si>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</si>
  <si>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</si>
  <si>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</si>
  <si>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</si>
  <si>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</si>
  <si>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</si>
  <si>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</si>
  <si>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</si>
  <si>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</si>
  <si>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</si>
  <si>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</si>
  <si>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</si>
  <si>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</si>
  <si>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</si>
  <si>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</si>
  <si>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</si>
  <si>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</si>
  <si>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</si>
  <si>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</si>
  <si>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</si>
  <si>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</si>
  <si>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</si>
  <si>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</si>
  <si>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</si>
  <si>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</si>
  <si>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</si>
  <si>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</si>
  <si>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</si>
  <si>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</si>
  <si>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</si>
  <si>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</si>
  <si>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</si>
  <si>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</si>
  <si>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</si>
  <si>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</si>
  <si>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</si>
  <si>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</si>
  <si>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</si>
  <si>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</si>
  <si>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</si>
  <si>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</si>
  <si>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</si>
  <si>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</si>
  <si>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</si>
  <si>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</si>
  <si>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</si>
  <si>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</si>
  <si>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</si>
  <si>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</si>
  <si>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</si>
  <si>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</si>
  <si>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</si>
  <si>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</si>
  <si>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</si>
  <si>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</si>
  <si>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</si>
  <si>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</si>
  <si>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</si>
  <si>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</si>
  <si>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</si>
  <si>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</si>
  <si>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</si>
  <si>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</si>
  <si>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</si>
  <si>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</si>
  <si>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</si>
  <si>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</si>
  <si>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</si>
  <si>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</si>
  <si>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</si>
  <si>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</si>
  <si>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</si>
  <si>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</si>
  <si>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</si>
  <si>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</si>
  <si>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</si>
  <si>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</si>
  <si>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</si>
  <si>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</si>
  <si>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</si>
  <si>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</si>
  <si>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</si>
  <si>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</si>
  <si>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</si>
  <si>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</si>
  <si>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</si>
  <si>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</si>
  <si>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</si>
  <si>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</si>
  <si>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</si>
  <si>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</si>
  <si>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</si>
  <si>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</si>
  <si>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</si>
  <si>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</si>
  <si>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</si>
  <si>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</si>
  <si>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</si>
  <si>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</si>
  <si>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</si>
  <si>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</si>
  <si>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</si>
  <si>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</si>
  <si>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</si>
  <si>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</si>
  <si>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</si>
  <si>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</si>
  <si>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</si>
  <si>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</si>
  <si>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</si>
  <si>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</si>
  <si>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</si>
  <si>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</si>
  <si>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</si>
  <si>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</si>
  <si>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</si>
  <si>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</si>
  <si>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</si>
  <si>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</si>
  <si>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</si>
  <si>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</si>
  <si>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</si>
  <si>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</si>
  <si>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</si>
  <si>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</si>
  <si>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</si>
  <si>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</si>
  <si>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</si>
  <si>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</si>
  <si>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</si>
  <si>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</si>
  <si>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</si>
  <si>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</si>
  <si>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</si>
  <si>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</si>
  <si>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</si>
  <si>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</si>
  <si>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</si>
  <si>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</si>
  <si>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</si>
  <si>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</si>
  <si>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</si>
  <si>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</si>
  <si>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</si>
  <si>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</si>
  <si>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</si>
  <si>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</si>
  <si>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</si>
  <si>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</si>
  <si>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</si>
  <si>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</si>
  <si>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</si>
  <si>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</si>
  <si>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</si>
  <si>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</si>
  <si>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</si>
  <si>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</si>
  <si>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</si>
  <si>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</si>
  <si>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</si>
  <si>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</si>
  <si>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</si>
  <si>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</si>
  <si>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</si>
  <si>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</si>
  <si>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</si>
  <si>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</si>
  <si>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</si>
  <si>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</si>
  <si>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</si>
  <si>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</si>
  <si>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</si>
  <si>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</si>
  <si>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</si>
  <si>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</si>
  <si>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</si>
  <si>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</si>
  <si>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</si>
  <si>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</si>
  <si>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</si>
  <si>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</si>
  <si>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</si>
  <si>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</si>
  <si>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</si>
  <si>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</si>
  <si>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</si>
  <si>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</si>
  <si>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</si>
  <si>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</si>
  <si>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</si>
  <si>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</si>
  <si>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</si>
  <si>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</si>
  <si>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</si>
  <si>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</si>
  <si>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</si>
  <si>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</si>
  <si>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</si>
  <si>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</si>
  <si>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</si>
  <si>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</si>
  <si>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</si>
  <si>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</si>
  <si>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</si>
  <si>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</si>
  <si>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</si>
  <si>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</si>
  <si>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</si>
  <si>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</si>
  <si>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</si>
  <si>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</si>
  <si>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</si>
  <si>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</si>
  <si>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</si>
  <si>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</si>
  <si>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</si>
  <si>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</si>
  <si>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</si>
  <si>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</si>
  <si>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</si>
  <si>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</si>
  <si>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</si>
  <si>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</si>
  <si>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</si>
  <si>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</si>
  <si>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</si>
  <si>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</si>
  <si>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</si>
  <si>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</si>
  <si>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</si>
  <si>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</si>
  <si>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</si>
  <si>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</si>
  <si>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</si>
  <si>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</si>
  <si>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</si>
  <si>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</si>
  <si>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</si>
  <si>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</si>
  <si>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</si>
  <si>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</si>
  <si>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</si>
  <si>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</si>
  <si>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</si>
  <si>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</si>
  <si>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</si>
  <si>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</si>
  <si>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</si>
  <si>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</si>
  <si>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</si>
  <si>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</si>
  <si>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</si>
  <si>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</si>
  <si>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</si>
  <si>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</si>
  <si>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</si>
  <si>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</si>
  <si>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</si>
  <si>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</si>
  <si>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</si>
  <si>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</si>
  <si>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</si>
  <si>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</si>
  <si>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</si>
  <si>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</si>
  <si>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</si>
  <si>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</si>
  <si>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</si>
  <si>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</si>
  <si>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</si>
  <si>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</si>
  <si>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</si>
  <si>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</si>
  <si>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</si>
  <si>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</si>
  <si>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</si>
  <si>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</si>
  <si>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</si>
  <si>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</si>
  <si>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</si>
  <si>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</si>
  <si>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</si>
  <si>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</si>
  <si>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</si>
  <si>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</si>
  <si>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</si>
  <si>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</si>
  <si>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</si>
  <si>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</si>
  <si>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</si>
  <si>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</si>
  <si>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</si>
  <si>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</si>
  <si>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</si>
  <si>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</si>
  <si>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</si>
  <si>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</si>
  <si>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</si>
  <si>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</si>
  <si>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</si>
  <si>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</si>
  <si>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</si>
  <si>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</si>
  <si>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</si>
  <si>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</si>
  <si>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</si>
  <si>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</si>
  <si>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</si>
  <si>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</si>
  <si>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</si>
  <si>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</si>
  <si>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</si>
  <si>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</si>
  <si>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</si>
  <si>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</si>
  <si>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</si>
  <si>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</si>
  <si>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</si>
  <si>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</si>
  <si>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</si>
  <si>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</si>
  <si>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</si>
  <si>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</si>
  <si>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</si>
  <si>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</si>
  <si>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</si>
  <si>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</si>
  <si>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</si>
  <si>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</si>
  <si>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</si>
  <si>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</si>
  <si>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</si>
  <si>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</si>
  <si>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</si>
  <si>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</si>
  <si>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</si>
  <si>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</si>
  <si>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</si>
  <si>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</si>
  <si>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</si>
  <si>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</si>
  <si>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</si>
  <si>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</si>
  <si>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</si>
  <si>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</si>
  <si>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</si>
  <si>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</si>
  <si>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</si>
  <si>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</si>
  <si>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</si>
  <si>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</si>
  <si>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</si>
  <si>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</si>
  <si>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</si>
  <si>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</si>
  <si>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</si>
  <si>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</si>
  <si>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</si>
  <si>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</si>
  <si>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</si>
  <si>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</si>
  <si>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</si>
  <si>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</si>
  <si>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</si>
  <si>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</si>
  <si>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</si>
  <si>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</si>
  <si>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</si>
  <si>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</si>
  <si>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</si>
  <si>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</si>
  <si>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</si>
  <si>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</si>
  <si>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</si>
  <si>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</si>
  <si>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</si>
  <si>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</si>
  <si>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</si>
  <si>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</si>
  <si>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</si>
  <si>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</si>
  <si>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</si>
  <si>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</si>
  <si>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</si>
  <si>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</si>
  <si>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</si>
  <si>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</si>
  <si>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</si>
  <si>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</si>
  <si>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</si>
  <si>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</si>
  <si>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</si>
  <si>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</si>
  <si>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</si>
  <si>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</si>
  <si>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</si>
  <si>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</si>
  <si>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</si>
  <si>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</si>
  <si>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</si>
  <si>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</si>
  <si>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</si>
  <si>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</si>
  <si>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</si>
  <si>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</si>
  <si>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</si>
  <si>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</si>
  <si>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</si>
  <si>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</si>
  <si>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</si>
  <si>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</si>
  <si>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</si>
  <si>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</si>
  <si>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</si>
  <si>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</si>
  <si>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</si>
  <si>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</si>
  <si>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</si>
  <si>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</si>
  <si>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</si>
  <si>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</si>
  <si>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</si>
  <si>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</si>
  <si>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</si>
  <si>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</si>
  <si>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</si>
  <si>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</si>
  <si>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</si>
  <si>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</si>
  <si>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</si>
  <si>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</si>
  <si>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</si>
  <si>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</si>
  <si>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</si>
  <si>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</si>
  <si>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</si>
  <si>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</si>
  <si>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</si>
  <si>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</si>
  <si>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</si>
  <si>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</si>
  <si>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</si>
  <si>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</si>
  <si>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</si>
  <si>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</si>
  <si>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</si>
  <si>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</si>
  <si>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</si>
  <si>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</si>
  <si>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</si>
  <si>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</si>
  <si>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</si>
  <si>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</si>
  <si>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</si>
  <si>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</si>
  <si>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</si>
  <si>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</si>
  <si>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</si>
  <si>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</si>
  <si>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</si>
  <si>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</si>
  <si>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</si>
  <si>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</si>
  <si>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</si>
  <si>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</si>
  <si>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</si>
  <si>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</si>
  <si>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</si>
  <si>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</si>
  <si>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</si>
  <si>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</si>
  <si>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</si>
  <si>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</si>
  <si>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</si>
  <si>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</si>
  <si>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</si>
  <si>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</si>
  <si>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</si>
  <si>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</si>
  <si>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</si>
  <si>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</si>
  <si>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</si>
  <si>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</si>
  <si>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</si>
  <si>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</si>
  <si>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</si>
  <si>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</si>
  <si>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</si>
  <si>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</si>
  <si>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</si>
  <si>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</si>
  <si>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</si>
  <si>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</si>
  <si>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</si>
  <si>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</si>
  <si>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</si>
  <si>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</si>
  <si>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</si>
  <si>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</si>
  <si>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</si>
  <si>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</si>
  <si>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</si>
  <si>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</si>
  <si>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</si>
  <si>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</si>
  <si>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</si>
  <si>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</si>
  <si>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</si>
  <si>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</si>
  <si>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</si>
  <si>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</si>
  <si>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</si>
  <si>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</si>
  <si>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</si>
  <si>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</si>
  <si>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</si>
  <si>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</si>
  <si>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</si>
  <si>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</si>
  <si>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</si>
  <si>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</si>
  <si>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</si>
  <si>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</si>
  <si>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</si>
  <si>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</si>
  <si>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</si>
  <si>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</si>
  <si>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</si>
  <si>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</si>
  <si>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</si>
  <si>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</si>
  <si>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</si>
  <si>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</si>
  <si>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</si>
  <si>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</si>
  <si>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</si>
  <si>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</si>
  <si>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</si>
  <si>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</si>
  <si>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</si>
  <si>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</si>
  <si>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</si>
  <si>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</si>
  <si>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</si>
  <si>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</si>
  <si>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</si>
  <si>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</si>
  <si>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</si>
  <si>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</si>
  <si>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</si>
  <si>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</si>
  <si>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</si>
  <si>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</si>
  <si>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</si>
  <si>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</si>
  <si>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</si>
  <si>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</si>
  <si>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</si>
  <si>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</si>
  <si>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</si>
  <si>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</si>
  <si>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</si>
  <si>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</si>
  <si>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</si>
  <si>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</si>
  <si>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</si>
  <si>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</si>
  <si>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</si>
  <si>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</si>
  <si>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</si>
  <si>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</si>
  <si>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</si>
  <si>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</si>
  <si>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</si>
  <si>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</si>
  <si>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</si>
  <si>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</si>
  <si>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</si>
  <si>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</si>
  <si>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</si>
  <si>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</si>
  <si>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</si>
  <si>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</si>
  <si>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</si>
  <si>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</si>
  <si>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</si>
  <si>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</si>
  <si>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</si>
  <si>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</si>
  <si>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</si>
  <si>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</si>
  <si>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</si>
  <si>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</si>
  <si>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</si>
  <si>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</si>
  <si>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</si>
  <si>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</si>
  <si>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</si>
  <si>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</si>
  <si>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</si>
  <si>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</si>
  <si>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</si>
  <si>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</si>
  <si>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</si>
  <si>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</si>
  <si>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</si>
  <si>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</si>
  <si>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</si>
  <si>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</si>
  <si>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</si>
  <si>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</si>
  <si>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</si>
  <si>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</si>
  <si>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</si>
  <si>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</si>
  <si>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</si>
  <si>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</si>
  <si>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</si>
  <si>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</si>
  <si>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</si>
  <si>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</si>
  <si>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</si>
  <si>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</si>
  <si>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</si>
  <si>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</si>
  <si>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</si>
  <si>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</si>
  <si>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</si>
  <si>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</si>
  <si>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</si>
  <si>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</si>
  <si>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</si>
  <si>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</si>
  <si>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</si>
  <si>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</si>
  <si>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</si>
  <si>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</si>
  <si>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</si>
  <si>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</si>
  <si>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</si>
  <si>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</si>
  <si>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</si>
  <si>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</si>
  <si>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</si>
  <si>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</si>
  <si>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</si>
  <si>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</si>
  <si>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</si>
  <si>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</si>
  <si>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</si>
  <si>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</si>
  <si>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</si>
  <si>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</si>
  <si>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</si>
  <si>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</si>
  <si>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</si>
  <si>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</si>
  <si>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</si>
  <si>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</si>
  <si>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</si>
  <si>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</si>
  <si>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</si>
  <si>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</si>
  <si>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</si>
  <si>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</si>
  <si>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</si>
  <si>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</si>
  <si>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</si>
  <si>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</si>
  <si>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</si>
  <si>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</si>
  <si>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</si>
  <si>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</si>
  <si>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</si>
  <si>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</si>
  <si>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</si>
  <si>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</si>
  <si>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</si>
  <si>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</si>
  <si>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</si>
  <si>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</si>
  <si>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</si>
  <si>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</si>
  <si>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</si>
  <si>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</si>
  <si>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</si>
  <si>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</si>
  <si>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</si>
  <si>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</si>
  <si>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</si>
  <si>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</si>
  <si>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</si>
  <si>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</si>
  <si>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</si>
  <si>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</si>
  <si>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</si>
  <si>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</si>
  <si>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</si>
  <si>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</si>
  <si>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</si>
  <si>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</si>
  <si>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</si>
  <si>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</si>
  <si>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</si>
  <si>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</si>
  <si>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</si>
  <si>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</si>
  <si>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</si>
  <si>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</si>
  <si>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</si>
  <si>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</si>
  <si>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</si>
  <si>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</si>
  <si>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</si>
  <si>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</si>
  <si>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</si>
  <si>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</si>
  <si>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</si>
  <si>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</si>
  <si>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</si>
  <si>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</si>
  <si>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</si>
  <si>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</si>
  <si>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</si>
  <si>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</si>
  <si>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</si>
  <si>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</si>
  <si>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</si>
  <si>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</si>
  <si>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</si>
  <si>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</si>
  <si>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</si>
  <si>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</si>
  <si>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</si>
  <si>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</si>
  <si>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</si>
  <si>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</si>
  <si>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</si>
  <si>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</si>
  <si>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</si>
  <si>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</si>
  <si>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</si>
  <si>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</si>
  <si>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</si>
  <si>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</si>
  <si>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</si>
  <si>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</si>
  <si>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</si>
  <si>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</si>
  <si>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</si>
  <si>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</si>
  <si>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</si>
  <si>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</si>
  <si>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</si>
  <si>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</si>
  <si>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</si>
  <si>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</si>
  <si>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</si>
  <si>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</si>
  <si>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</si>
  <si>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</si>
  <si>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</si>
  <si>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</si>
  <si>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</si>
  <si>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</si>
  <si>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</si>
  <si>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</si>
  <si>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</si>
  <si>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</si>
  <si>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</si>
  <si>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</si>
  <si>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</si>
  <si>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</si>
  <si>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</si>
  <si>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</si>
  <si>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</si>
  <si>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</si>
  <si>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</si>
  <si>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</si>
  <si>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</si>
  <si>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</si>
  <si>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</si>
  <si>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</si>
  <si>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</si>
  <si>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</si>
  <si>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</si>
  <si>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</si>
  <si>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</si>
  <si>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</si>
  <si>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</si>
  <si>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</si>
  <si>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</si>
  <si>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</si>
  <si>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</si>
  <si>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</si>
  <si>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</si>
  <si>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</si>
  <si>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</si>
  <si>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</si>
  <si>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</si>
  <si>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</si>
  <si>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</si>
  <si>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</si>
  <si>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</si>
  <si>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</si>
  <si>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</si>
  <si>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</si>
  <si>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</si>
  <si>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</si>
  <si>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</si>
  <si>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</si>
  <si>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</si>
  <si>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</si>
  <si>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</si>
  <si>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</si>
  <si>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</si>
  <si>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</si>
  <si>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</si>
  <si>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</si>
  <si>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</si>
  <si>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</si>
  <si>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</si>
  <si>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</si>
  <si>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</si>
  <si>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</si>
  <si>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</si>
  <si>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</si>
  <si>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</si>
  <si>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</si>
  <si>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</si>
  <si>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</si>
  <si>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</si>
  <si>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</si>
  <si>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</si>
  <si>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</si>
  <si>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</si>
  <si>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</si>
  <si>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</si>
  <si>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</si>
  <si>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</si>
  <si>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</si>
  <si>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</si>
  <si>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</si>
  <si>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</si>
  <si>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</si>
  <si>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</si>
  <si>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</si>
  <si>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</si>
  <si>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</si>
  <si>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</si>
  <si>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</si>
  <si>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</si>
  <si>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</si>
  <si>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</si>
  <si>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</si>
  <si>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</si>
  <si>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</si>
  <si>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</si>
  <si>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</si>
  <si>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</si>
  <si>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</si>
  <si>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</si>
  <si>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</si>
  <si>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</si>
  <si>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</si>
  <si>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</si>
  <si>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</si>
  <si>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</si>
  <si>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</si>
  <si>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</si>
  <si>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</si>
  <si>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</si>
  <si>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</si>
  <si>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</si>
  <si>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</si>
  <si>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</si>
  <si>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</si>
  <si>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</si>
  <si>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</si>
  <si>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</si>
  <si>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</si>
  <si>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</si>
  <si>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</si>
  <si>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</si>
  <si>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</si>
  <si>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</si>
  <si>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</si>
  <si>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</si>
  <si>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</si>
  <si>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</si>
  <si>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</si>
  <si>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</si>
  <si>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</si>
  <si>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</si>
  <si>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</si>
  <si>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</si>
  <si>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</si>
  <si>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</si>
  <si>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</si>
  <si>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</si>
  <si>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</si>
  <si>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</si>
  <si>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</si>
  <si>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</si>
  <si>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</si>
  <si>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</si>
  <si>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</si>
  <si>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</si>
  <si>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</si>
  <si>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</si>
  <si>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</si>
  <si>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</si>
  <si>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</si>
  <si>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</si>
  <si>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</si>
  <si>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</si>
  <si>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</si>
  <si>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</si>
  <si>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</si>
  <si>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</si>
  <si>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</si>
  <si>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</si>
  <si>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</si>
  <si>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</si>
  <si>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</si>
  <si>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</si>
  <si>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</si>
  <si>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</si>
  <si>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</si>
  <si>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</si>
  <si>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</si>
  <si>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</si>
  <si>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</si>
  <si>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</si>
  <si>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</si>
  <si>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</si>
  <si>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</si>
  <si>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</si>
  <si>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</si>
  <si>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</si>
  <si>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</si>
  <si>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</si>
  <si>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</si>
  <si>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</si>
  <si>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</si>
  <si>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</si>
  <si>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</si>
  <si>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</si>
  <si>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</si>
  <si>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</si>
  <si>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</si>
  <si>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</si>
  <si>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</si>
  <si>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</si>
  <si>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</si>
  <si>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</si>
  <si>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</si>
  <si>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</si>
  <si>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</si>
  <si>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</si>
  <si>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</si>
  <si>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</si>
  <si>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</si>
  <si>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</si>
  <si>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</si>
  <si>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</si>
  <si>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</si>
  <si>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</si>
  <si>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</si>
  <si>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</si>
  <si>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</si>
  <si>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</si>
  <si>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</si>
  <si>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</si>
  <si>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</si>
  <si>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</si>
  <si>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</si>
  <si>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</si>
  <si>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</si>
  <si>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</si>
  <si>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</si>
  <si>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</si>
  <si>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</si>
  <si>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</si>
  <si>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</si>
  <si>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</si>
  <si>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</si>
  <si>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</si>
  <si>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</si>
  <si>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</si>
  <si>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</si>
  <si>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</si>
  <si>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</si>
  <si>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</si>
  <si>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</si>
  <si>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</si>
  <si>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</si>
  <si>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</si>
  <si>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</si>
  <si>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</si>
  <si>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</si>
  <si>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</si>
  <si>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</si>
  <si>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</si>
  <si>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</si>
  <si>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</si>
  <si>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</si>
  <si>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</si>
  <si>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</si>
  <si>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</si>
  <si>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</si>
  <si>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</si>
  <si>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</si>
  <si>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</si>
  <si>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</si>
  <si>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</si>
  <si>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</si>
  <si>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</si>
  <si>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</si>
  <si>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</si>
  <si>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</si>
  <si>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</si>
  <si>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</si>
  <si>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</si>
  <si>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</si>
  <si>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</si>
  <si>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</si>
  <si>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</si>
  <si>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</si>
  <si>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</si>
  <si>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</si>
  <si>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</si>
  <si>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</si>
  <si>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</si>
  <si>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</si>
  <si>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</si>
  <si>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</si>
  <si>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</si>
  <si>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</si>
  <si>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</si>
  <si>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</si>
  <si>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</si>
  <si>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</si>
  <si>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</si>
  <si>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</si>
  <si>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</si>
  <si>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</si>
  <si>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</si>
  <si>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</si>
  <si>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</si>
  <si>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</si>
  <si>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</si>
  <si>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</si>
  <si>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</si>
  <si>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</si>
  <si>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</si>
  <si>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</si>
  <si>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</si>
  <si>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</si>
  <si>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</si>
  <si>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</si>
  <si>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</si>
  <si>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</si>
  <si>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</si>
  <si>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</si>
  <si>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</si>
  <si>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</si>
  <si>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</si>
  <si>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</si>
  <si>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</si>
  <si>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</si>
  <si>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</si>
  <si>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</si>
  <si>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</si>
  <si>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</si>
  <si>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</si>
  <si>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</si>
  <si>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</si>
  <si>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</si>
  <si>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</si>
  <si>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</si>
  <si>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</si>
  <si>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</si>
  <si>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</si>
  <si>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</si>
  <si>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</si>
  <si>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</si>
  <si>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</si>
  <si>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</si>
  <si>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</si>
  <si>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</si>
  <si>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</si>
  <si>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</si>
  <si>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</si>
  <si>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</si>
  <si>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</si>
  <si>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</si>
  <si>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</si>
  <si>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</si>
  <si>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</si>
  <si>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</si>
  <si>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</si>
  <si>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</si>
  <si>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</si>
  <si>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</si>
  <si>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</si>
  <si>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</si>
  <si>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</si>
  <si>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</si>
  <si>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</si>
  <si>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</si>
  <si>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</si>
  <si>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</si>
  <si>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</si>
  <si>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</si>
  <si>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</si>
  <si>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</si>
  <si>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</si>
  <si>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</si>
  <si>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</si>
  <si>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</si>
  <si>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</si>
  <si>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</si>
  <si>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</si>
  <si>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</si>
  <si>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</si>
  <si>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</si>
  <si>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</si>
  <si>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</si>
  <si>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</si>
  <si>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</si>
  <si>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</si>
  <si>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</si>
  <si>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</si>
  <si>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</si>
  <si>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</si>
  <si>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</si>
  <si>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</si>
  <si>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</si>
  <si>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</si>
  <si>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</si>
  <si>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</si>
  <si>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</si>
  <si>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</si>
  <si>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</si>
  <si>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</si>
  <si>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</si>
  <si>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</si>
  <si>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</si>
  <si>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</si>
  <si>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</si>
  <si>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</si>
  <si>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</si>
  <si>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</si>
  <si>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</si>
  <si>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</si>
  <si>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</si>
  <si>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</si>
  <si>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</si>
  <si>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</si>
  <si>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</si>
  <si>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</si>
  <si>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</si>
  <si>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</si>
  <si>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</si>
  <si>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</si>
  <si>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</si>
  <si>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</si>
  <si>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</si>
  <si>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</si>
  <si>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</si>
  <si>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</si>
  <si>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</si>
  <si>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</si>
  <si>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</si>
  <si>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</si>
  <si>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</si>
  <si>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</si>
  <si>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</si>
  <si>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</si>
  <si>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</si>
  <si>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</si>
  <si>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</si>
  <si>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</si>
  <si>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</si>
  <si>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</si>
  <si>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</si>
  <si>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</si>
  <si>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</si>
  <si>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</si>
  <si>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</si>
  <si>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</si>
  <si>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</si>
  <si>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</si>
  <si>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</si>
  <si>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</si>
  <si>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</si>
  <si>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</si>
  <si>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</si>
  <si>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</si>
  <si>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</si>
  <si>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</si>
  <si>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</si>
  <si>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</si>
  <si>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</si>
  <si>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</si>
  <si>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</si>
  <si>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</si>
  <si>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</si>
  <si>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</si>
  <si>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</si>
  <si>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</si>
  <si>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</si>
  <si>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</si>
  <si>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</si>
  <si>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</si>
  <si>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</si>
  <si>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</si>
  <si>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</si>
  <si>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</si>
  <si>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</si>
  <si>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</si>
  <si>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</si>
  <si>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</si>
  <si>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</si>
  <si>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</si>
  <si>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</si>
  <si>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</si>
  <si>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</si>
  <si>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</si>
  <si>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</si>
  <si>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</si>
  <si>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</si>
  <si>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</si>
  <si>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</si>
  <si>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</si>
  <si>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</si>
  <si>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</si>
  <si>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</si>
  <si>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</si>
  <si>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</si>
  <si>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</si>
  <si>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</si>
  <si>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</si>
  <si>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</si>
  <si>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</si>
  <si>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</si>
  <si>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</si>
  <si>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</si>
  <si>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</si>
  <si>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</si>
  <si>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</si>
  <si>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</si>
  <si>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</si>
  <si>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</si>
  <si>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</si>
  <si>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</si>
  <si>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</si>
  <si>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</si>
  <si>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</si>
  <si>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</si>
  <si>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</si>
  <si>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</si>
  <si>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</si>
  <si>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</si>
  <si>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</si>
  <si>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</si>
  <si>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</si>
  <si>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</si>
  <si>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</si>
  <si>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</si>
  <si>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</si>
  <si>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</si>
  <si>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</si>
  <si>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</si>
  <si>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</si>
  <si>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</si>
  <si>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</si>
  <si>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</si>
  <si>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</si>
  <si>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</si>
  <si>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</si>
  <si>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</si>
  <si>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</si>
  <si>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</si>
  <si>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</si>
  <si>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</si>
  <si>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</si>
  <si>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</si>
  <si>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</si>
  <si>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</si>
  <si>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</si>
  <si>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</si>
  <si>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</si>
  <si>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</si>
  <si>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</si>
  <si>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</si>
  <si>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</si>
  <si>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</si>
  <si>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</si>
  <si>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</si>
  <si>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</si>
  <si>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</si>
  <si>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</si>
  <si>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</si>
  <si>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</si>
  <si>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</si>
  <si>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</si>
  <si>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</si>
  <si>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</si>
  <si>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</si>
  <si>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</si>
  <si>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</si>
  <si>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</si>
  <si>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</si>
  <si>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</si>
  <si>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</si>
  <si>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</si>
  <si>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</si>
  <si>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</si>
  <si>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</si>
  <si>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</si>
  <si>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</si>
  <si>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</si>
  <si>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</si>
  <si>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</si>
  <si>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</si>
  <si>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</si>
  <si>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</si>
  <si>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</si>
  <si>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</si>
  <si>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</si>
  <si>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</si>
  <si>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</si>
  <si>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</si>
  <si>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</si>
  <si>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</si>
  <si>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</si>
  <si>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</si>
  <si>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</si>
  <si>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</si>
  <si>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</si>
  <si>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</si>
  <si>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</si>
  <si>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</si>
  <si>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</si>
  <si>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</si>
  <si>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</si>
  <si>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</si>
  <si>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</si>
  <si>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</si>
  <si>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</si>
  <si>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</si>
  <si>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</si>
  <si>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</si>
  <si>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</si>
  <si>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</si>
  <si>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</si>
  <si>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</si>
  <si>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</si>
  <si>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</si>
  <si>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</si>
  <si>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</si>
  <si>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</si>
  <si>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</si>
  <si>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</si>
  <si>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</si>
  <si>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</si>
  <si>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</si>
  <si>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</si>
  <si>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</si>
  <si>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</si>
  <si>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</si>
  <si>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</si>
  <si>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</si>
  <si>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</si>
  <si>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</si>
  <si>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</si>
  <si>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</si>
  <si>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</si>
  <si>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</si>
  <si>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</si>
  <si>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</si>
  <si>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</si>
  <si>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</si>
  <si>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</si>
  <si>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</si>
  <si>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</si>
  <si>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</si>
  <si>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</si>
  <si>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</si>
  <si>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</si>
  <si>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</si>
  <si>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</si>
  <si>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</si>
  <si>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</si>
  <si>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</si>
  <si>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</si>
  <si>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</si>
  <si>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</si>
  <si>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</si>
  <si>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</si>
  <si>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</si>
  <si>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</si>
  <si>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</si>
  <si>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</si>
  <si>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</si>
  <si>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</si>
  <si>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</si>
  <si>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</si>
  <si>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</si>
  <si>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</si>
  <si>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</si>
  <si>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</si>
  <si>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</si>
  <si>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</si>
  <si>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</si>
  <si>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</si>
  <si>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</si>
  <si>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</si>
  <si>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</si>
  <si>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</si>
  <si>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</si>
  <si>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</si>
  <si>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</si>
  <si>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</si>
  <si>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</si>
  <si>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</si>
  <si>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</si>
  <si>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</si>
  <si>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</si>
  <si>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</si>
  <si>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</si>
  <si>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</si>
  <si>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</si>
  <si>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</si>
  <si>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</si>
  <si>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</si>
  <si>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</si>
  <si>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</si>
  <si>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</si>
  <si>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</si>
  <si>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</si>
  <si>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</si>
  <si>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</si>
  <si>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</si>
  <si>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</si>
  <si>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</si>
  <si>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</si>
  <si>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</si>
  <si>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</si>
  <si>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</si>
  <si>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</si>
  <si>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</si>
  <si>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</si>
  <si>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</si>
  <si>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</si>
  <si>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</si>
  <si>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</si>
  <si>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</si>
  <si>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</si>
  <si>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</si>
  <si>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</si>
  <si>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</si>
  <si>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</si>
  <si>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</si>
  <si>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</si>
  <si>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</si>
  <si>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</si>
  <si>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</si>
  <si>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</si>
  <si>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</si>
  <si>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</si>
  <si>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</si>
  <si>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</si>
  <si>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</si>
  <si>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</si>
  <si>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</si>
  <si>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</si>
  <si>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</si>
  <si>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</si>
  <si>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</si>
  <si>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</si>
  <si>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</si>
  <si>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</si>
  <si>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</si>
  <si>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</si>
  <si>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</si>
  <si>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</si>
  <si>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</si>
  <si>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</si>
  <si>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</si>
  <si>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</si>
  <si>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</si>
  <si>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</si>
  <si>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</si>
  <si>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</si>
  <si>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</si>
  <si>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</si>
  <si>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</si>
  <si>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</si>
  <si>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</si>
  <si>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</si>
  <si>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</si>
  <si>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</si>
  <si>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</si>
  <si>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</si>
  <si>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</si>
  <si>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</si>
  <si>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</si>
  <si>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</si>
  <si>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</si>
  <si>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</si>
  <si>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</si>
  <si>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</si>
  <si>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</si>
  <si>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</si>
  <si>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</si>
  <si>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</si>
  <si>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</si>
  <si>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</si>
  <si>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</si>
  <si>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</si>
  <si>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</si>
  <si>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</si>
  <si>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</si>
  <si>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</si>
  <si>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</si>
  <si>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</si>
  <si>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</si>
  <si>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</si>
  <si>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</si>
  <si>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</si>
  <si>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</si>
  <si>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</si>
  <si>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</si>
  <si>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</si>
  <si>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</si>
  <si>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</si>
  <si>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</si>
  <si>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</si>
  <si>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</si>
  <si>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</si>
  <si>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</si>
  <si>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</si>
  <si>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</si>
  <si>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</si>
  <si>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</si>
  <si>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</si>
  <si>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</si>
  <si>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</si>
  <si>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</si>
  <si>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</si>
  <si>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</si>
  <si>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</si>
  <si>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</si>
  <si>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</si>
  <si>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</si>
  <si>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</si>
  <si>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</si>
  <si>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</si>
  <si>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</si>
  <si>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</si>
  <si>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</si>
  <si>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</si>
  <si>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</si>
  <si>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</si>
  <si>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</si>
  <si>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</si>
  <si>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</si>
  <si>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</si>
  <si>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</si>
  <si>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</si>
  <si>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</si>
  <si>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</si>
  <si>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</si>
  <si>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</si>
  <si>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</si>
  <si>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</si>
  <si>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</si>
  <si>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</si>
  <si>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</si>
  <si>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</si>
  <si>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</si>
  <si>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</si>
  <si>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</si>
  <si>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</si>
  <si>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</si>
  <si>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</si>
  <si>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</si>
  <si>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</si>
  <si>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</si>
  <si>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</si>
  <si>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</si>
  <si>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</si>
  <si>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</si>
  <si>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</si>
  <si>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</si>
  <si>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</si>
  <si>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</si>
  <si>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</si>
  <si>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</si>
  <si>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</si>
  <si>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</si>
  <si>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</si>
  <si>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</si>
  <si>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</si>
  <si>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</si>
  <si>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</si>
  <si>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</si>
  <si>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</si>
  <si>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</si>
  <si>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</si>
  <si>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</si>
  <si>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</si>
  <si>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</si>
  <si>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</si>
  <si>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</si>
  <si>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</si>
  <si>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</si>
  <si>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</si>
  <si>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</si>
  <si>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</si>
  <si>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</si>
  <si>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</si>
  <si>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</si>
  <si>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</si>
  <si>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</si>
  <si>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</si>
  <si>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</si>
  <si>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</si>
  <si>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</si>
  <si>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</si>
  <si>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</si>
  <si>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</si>
  <si>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</si>
  <si>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</si>
  <si>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</si>
  <si>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</si>
  <si>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</si>
  <si>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</si>
  <si>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</si>
  <si>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</si>
  <si>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</si>
  <si>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</si>
  <si>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</si>
  <si>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</si>
  <si>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</si>
  <si>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</si>
  <si>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</si>
  <si>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</si>
  <si>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</si>
  <si>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</si>
  <si>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</si>
  <si>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</si>
  <si>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</si>
  <si>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</si>
  <si>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</si>
  <si>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</si>
  <si>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</si>
  <si>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</si>
  <si>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</si>
  <si>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</si>
  <si>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</si>
  <si>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</si>
  <si>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</si>
  <si>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</si>
  <si>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</si>
  <si>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</si>
  <si>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</si>
  <si>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</si>
  <si>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</si>
  <si>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</si>
  <si>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</si>
  <si>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</si>
  <si>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</si>
  <si>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</si>
  <si>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</si>
  <si>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</si>
  <si>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</si>
  <si>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</si>
  <si>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</si>
  <si>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</si>
  <si>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</si>
  <si>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</si>
  <si>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</si>
  <si>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</si>
  <si>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</si>
  <si>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</si>
  <si>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</si>
  <si>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</si>
  <si>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</si>
  <si>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</si>
  <si>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</si>
  <si>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</si>
  <si>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</si>
  <si>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</si>
  <si>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</si>
  <si>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</si>
  <si>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</si>
  <si>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</si>
  <si>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</si>
  <si>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</si>
  <si>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</si>
  <si>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</si>
  <si>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</si>
  <si>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</si>
  <si>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</si>
  <si>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</si>
  <si>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</si>
  <si>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</si>
  <si>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</si>
  <si>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</si>
  <si>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</si>
  <si>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</si>
  <si>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</si>
  <si>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</si>
  <si>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</si>
  <si>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</si>
  <si>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</si>
  <si>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</si>
  <si>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</si>
  <si>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</si>
  <si>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</si>
  <si>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</si>
  <si>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</si>
  <si>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</si>
  <si>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</si>
  <si>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</si>
  <si>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</si>
  <si>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</si>
  <si>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</si>
  <si>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</si>
  <si>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</si>
  <si>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</si>
  <si>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</si>
  <si>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</si>
  <si>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</si>
  <si>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</si>
  <si>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</si>
  <si>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</si>
  <si>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</si>
  <si>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</si>
  <si>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</si>
  <si>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</si>
  <si>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</si>
  <si>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</si>
  <si>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</si>
  <si>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</si>
  <si>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</si>
  <si>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</si>
  <si>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</si>
  <si>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</si>
  <si>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</si>
  <si>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</si>
  <si>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</si>
  <si>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</si>
  <si>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</si>
  <si>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</si>
  <si>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</si>
  <si>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</si>
  <si>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</si>
  <si>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</si>
  <si>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</si>
  <si>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</si>
  <si>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</si>
  <si>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</si>
  <si>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</si>
  <si>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</si>
  <si>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</si>
  <si>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</si>
  <si>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</si>
  <si>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</si>
  <si>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</si>
  <si>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</si>
  <si>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</si>
  <si>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</si>
  <si>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</si>
  <si>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</si>
  <si>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</si>
  <si>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</si>
  <si>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</si>
  <si>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</si>
  <si>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</si>
  <si>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</si>
  <si>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</si>
  <si>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</si>
  <si>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</si>
  <si>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</si>
  <si>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</si>
  <si>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</si>
  <si>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</si>
  <si>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</si>
  <si>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</si>
  <si>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</si>
  <si>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</si>
  <si>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</si>
  <si>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</si>
  <si>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</si>
  <si>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</si>
  <si>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</si>
  <si>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</si>
  <si>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</si>
  <si>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</si>
  <si>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</si>
  <si>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</si>
  <si>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</si>
  <si>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</si>
  <si>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</si>
  <si>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</si>
  <si>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</si>
  <si>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</si>
  <si>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</si>
  <si>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</si>
  <si>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</si>
  <si>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</si>
  <si>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</si>
  <si>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</si>
  <si>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</si>
  <si>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</si>
  <si>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</si>
  <si>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</si>
  <si>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</si>
  <si>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</si>
  <si>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</si>
  <si>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</si>
  <si>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</si>
  <si>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</si>
  <si>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</si>
  <si>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</si>
  <si>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</si>
  <si>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</si>
  <si>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</si>
  <si>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</si>
  <si>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</si>
  <si>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</si>
  <si>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</si>
  <si>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</si>
  <si>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</si>
  <si>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</si>
  <si>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</si>
  <si>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</si>
  <si>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</si>
  <si>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</si>
  <si>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</si>
  <si>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</si>
  <si>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</si>
  <si>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</si>
  <si>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</si>
  <si>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</si>
  <si>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</si>
  <si>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</si>
  <si>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</si>
  <si>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</si>
  <si>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</si>
  <si>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</si>
  <si>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</si>
  <si>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</si>
  <si>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</si>
  <si>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</si>
  <si>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</si>
  <si>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</si>
  <si>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</si>
  <si>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</si>
  <si>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</si>
  <si>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</si>
  <si>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</si>
  <si>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</si>
  <si>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</si>
  <si>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</si>
  <si>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</si>
  <si>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</si>
  <si>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</si>
  <si>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</si>
  <si>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</si>
  <si>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</si>
  <si>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</si>
  <si>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</si>
  <si>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</si>
  <si>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</si>
  <si>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</si>
  <si>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</si>
  <si>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</si>
  <si>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</si>
  <si>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</si>
  <si>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</si>
  <si>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</si>
  <si>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</si>
  <si>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</si>
  <si>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</si>
  <si>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</si>
  <si>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</si>
  <si>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</si>
  <si>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</si>
  <si>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</si>
  <si>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</si>
  <si>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</si>
  <si>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</si>
  <si>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</si>
  <si>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</si>
  <si>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</si>
  <si>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</si>
  <si>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</si>
  <si>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</si>
  <si>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</si>
  <si>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</si>
  <si>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</si>
  <si>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</si>
  <si>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</si>
  <si>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</si>
  <si>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</si>
  <si>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</si>
  <si>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</si>
  <si>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</si>
  <si>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</si>
  <si>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</si>
  <si>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</si>
  <si>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</si>
  <si>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</si>
  <si>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</si>
  <si>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</si>
  <si>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</si>
  <si>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</si>
  <si>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</si>
  <si>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</si>
  <si>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</si>
  <si>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</si>
  <si>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</si>
  <si>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</si>
  <si>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</si>
  <si>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</si>
  <si>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</si>
  <si>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</si>
  <si>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</si>
  <si>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</si>
  <si>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</si>
  <si>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</si>
  <si>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</si>
  <si>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</si>
  <si>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</si>
  <si>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</si>
  <si>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</si>
  <si>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</si>
  <si>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</si>
  <si>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</si>
  <si>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</si>
  <si>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</si>
  <si>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</si>
  <si>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</si>
  <si>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</si>
  <si>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</si>
  <si>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</si>
  <si>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</si>
  <si>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</si>
  <si>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</si>
  <si>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</si>
  <si>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</si>
  <si>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</si>
  <si>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</si>
  <si>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</si>
  <si>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</si>
  <si>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</si>
  <si>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</si>
  <si>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</si>
  <si>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</si>
  <si>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</si>
  <si>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</si>
  <si>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</si>
  <si>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</si>
  <si>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</si>
  <si>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</si>
  <si>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</si>
  <si>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</si>
  <si>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</si>
  <si>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</si>
  <si>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</si>
  <si>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</si>
  <si>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</si>
  <si>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</si>
  <si>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</si>
  <si>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</si>
  <si>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</si>
  <si>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</si>
  <si>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</si>
  <si>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</si>
  <si>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</si>
  <si>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</si>
  <si>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</si>
  <si>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</si>
  <si>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</si>
  <si>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</si>
  <si>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</si>
  <si>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</si>
  <si>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</si>
  <si>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</si>
  <si>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</si>
  <si>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</si>
  <si>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</si>
  <si>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</si>
  <si>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</si>
  <si>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</si>
  <si>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</si>
  <si>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</si>
  <si>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</si>
  <si>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</si>
  <si>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</si>
  <si>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</si>
  <si>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</si>
  <si>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</si>
  <si>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</si>
  <si>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</si>
  <si>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</si>
  <si>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</si>
  <si>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</si>
  <si>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</si>
  <si>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</si>
  <si>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</si>
  <si>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</si>
  <si>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</si>
  <si>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</si>
  <si>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</si>
  <si>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</si>
  <si>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</si>
  <si>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</si>
  <si>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</si>
  <si>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</si>
  <si>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</si>
  <si>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</si>
  <si>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</si>
  <si>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</si>
  <si>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</si>
  <si>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</si>
  <si>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</si>
  <si>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</si>
  <si>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</si>
  <si>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</si>
  <si>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</si>
  <si>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</si>
  <si>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</si>
  <si>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</si>
  <si>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</si>
  <si>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</si>
  <si>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</si>
  <si>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</si>
  <si>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</si>
  <si>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</si>
  <si>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</si>
  <si>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</si>
  <si>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</si>
  <si>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</si>
  <si>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</si>
  <si>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</si>
  <si>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</si>
  <si>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</si>
  <si>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</si>
  <si>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</si>
  <si>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</si>
  <si>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</si>
  <si>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</si>
  <si>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</si>
  <si>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</si>
  <si>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</si>
  <si>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</si>
  <si>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</si>
  <si>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</si>
  <si>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</si>
  <si>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</si>
  <si>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</si>
  <si>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</si>
  <si>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</si>
  <si>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</si>
  <si>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</si>
  <si>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</si>
  <si>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</si>
  <si>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</si>
  <si>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</si>
  <si>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</si>
  <si>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</si>
  <si>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</si>
  <si>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</si>
  <si>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</si>
  <si>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</si>
  <si>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</si>
  <si>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</si>
  <si>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</si>
  <si>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</si>
  <si>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</si>
  <si>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</si>
  <si>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</si>
  <si>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</si>
  <si>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</si>
  <si>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</si>
  <si>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</si>
  <si>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</si>
  <si>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</si>
  <si>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</si>
  <si>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</si>
  <si>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</si>
  <si>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</si>
  <si>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</si>
  <si>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</si>
  <si>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</si>
  <si>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</si>
  <si>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</si>
  <si>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</si>
  <si>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</si>
  <si>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</si>
  <si>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</si>
  <si>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</si>
  <si>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</si>
  <si>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</si>
  <si>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</si>
  <si>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</si>
  <si>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</si>
  <si>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</si>
  <si>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</si>
  <si>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</si>
  <si>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</si>
  <si>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</si>
  <si>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</si>
  <si>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</si>
  <si>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</si>
  <si>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</si>
  <si>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</si>
  <si>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</si>
  <si>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</si>
  <si>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</si>
  <si>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</si>
  <si>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</si>
  <si>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</si>
  <si>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</si>
  <si>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</si>
  <si>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</si>
  <si>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</si>
  <si>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</si>
  <si>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</si>
  <si>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</si>
  <si>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</si>
  <si>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</si>
  <si>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</si>
  <si>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</si>
  <si>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</si>
  <si>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</si>
  <si>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</si>
  <si>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</si>
  <si>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</si>
  <si>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</si>
  <si>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</si>
  <si>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</si>
  <si>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</si>
  <si>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</si>
  <si>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</si>
  <si>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</si>
  <si>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</si>
  <si>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</si>
  <si>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</si>
  <si>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</si>
  <si>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</si>
  <si>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</si>
  <si>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</si>
  <si>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</si>
  <si>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</si>
  <si>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</si>
  <si>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</si>
  <si>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</si>
  <si>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</si>
  <si>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</si>
  <si>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</si>
  <si>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</si>
  <si>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</si>
  <si>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</si>
  <si>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</si>
  <si>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</si>
  <si>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</si>
  <si>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</si>
  <si>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</si>
  <si>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</si>
  <si>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</si>
  <si>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</si>
  <si>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</si>
  <si>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</si>
  <si>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</si>
  <si>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</si>
  <si>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</si>
  <si>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</si>
  <si>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</si>
  <si>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</si>
  <si>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</si>
  <si>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</si>
  <si>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</si>
  <si>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</si>
  <si>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</si>
  <si>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</si>
  <si>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</si>
  <si>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</si>
  <si>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</si>
  <si>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</si>
  <si>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</si>
  <si>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</si>
  <si>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</si>
  <si>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</si>
  <si>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</si>
  <si>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</si>
  <si>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</si>
  <si>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</si>
  <si>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</si>
  <si>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</si>
  <si>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</si>
  <si>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</si>
  <si>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</si>
  <si>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</si>
  <si>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</si>
  <si>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</si>
  <si>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</si>
  <si>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</si>
  <si>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</si>
  <si>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</si>
  <si>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</si>
  <si>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</si>
  <si>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</si>
  <si>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</si>
  <si>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</si>
  <si>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</si>
  <si>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</si>
  <si>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</si>
  <si>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</si>
  <si>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</si>
  <si>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</si>
  <si>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</si>
  <si>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</si>
  <si>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</si>
  <si>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</si>
  <si>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</si>
  <si>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</si>
  <si>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</si>
  <si>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</si>
  <si>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</si>
  <si>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</si>
  <si>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</si>
  <si>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</si>
  <si>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</si>
  <si>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</si>
  <si>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</si>
  <si>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</si>
  <si>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</si>
  <si>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</si>
  <si>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</si>
  <si>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</si>
  <si>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</si>
  <si>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</si>
  <si>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</si>
  <si>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</si>
  <si>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</si>
  <si>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</si>
  <si>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</si>
  <si>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</si>
  <si>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</si>
  <si>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</si>
  <si>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</si>
  <si>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</si>
  <si>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</si>
  <si>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</si>
  <si>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</si>
  <si>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</si>
  <si>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</si>
  <si>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</si>
  <si>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</si>
  <si>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</si>
  <si>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</si>
  <si>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</si>
  <si>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</si>
  <si>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</si>
  <si>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</si>
  <si>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</si>
  <si>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</si>
  <si>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</si>
  <si>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</si>
  <si>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</si>
  <si>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</si>
  <si>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</si>
  <si>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</si>
  <si>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</si>
  <si>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</si>
  <si>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</si>
  <si>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</si>
  <si>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</si>
  <si>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</si>
  <si>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</si>
  <si>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</si>
  <si>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</si>
  <si>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</si>
  <si>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</si>
  <si>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</si>
  <si>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</si>
  <si>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</si>
  <si>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</si>
  <si>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</si>
  <si>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</si>
  <si>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</si>
  <si>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</si>
  <si>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</si>
  <si>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</si>
  <si>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</si>
  <si>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</si>
  <si>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</si>
  <si>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</si>
  <si>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</si>
  <si>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</si>
  <si>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</si>
  <si>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</si>
  <si>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</si>
  <si>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</si>
  <si>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</si>
  <si>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</si>
  <si>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</si>
  <si>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</si>
  <si>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</si>
  <si>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</si>
  <si>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</si>
  <si>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</si>
  <si>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</si>
  <si>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</si>
  <si>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</si>
  <si>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</si>
  <si>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</si>
  <si>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</si>
  <si>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</si>
  <si>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</si>
  <si>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</si>
  <si>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</si>
  <si>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</si>
  <si>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</si>
  <si>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</si>
  <si>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</si>
  <si>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</si>
  <si>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</si>
  <si>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</si>
  <si>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</si>
  <si>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</si>
  <si>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</si>
  <si>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</si>
  <si>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</si>
  <si>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</si>
  <si>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</si>
  <si>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</si>
  <si>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</si>
  <si>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</si>
  <si>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</si>
  <si>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</si>
  <si>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</si>
  <si>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</si>
  <si>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</si>
  <si>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</si>
  <si>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</si>
  <si>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</si>
  <si>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</si>
  <si>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</si>
  <si>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</si>
  <si>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</si>
  <si>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</si>
  <si>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</si>
  <si>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</si>
  <si>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</si>
  <si>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</si>
  <si>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</si>
  <si>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</si>
  <si>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</si>
  <si>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</si>
  <si>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</si>
  <si>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</si>
  <si>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</si>
  <si>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</si>
  <si>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</si>
  <si>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</si>
  <si>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</si>
  <si>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</si>
  <si>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</si>
  <si>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</si>
  <si>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</si>
  <si>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</si>
  <si>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</si>
  <si>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</si>
  <si>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</si>
  <si>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</si>
  <si>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</si>
  <si>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</si>
  <si>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</si>
  <si>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</si>
  <si>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</si>
  <si>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</si>
  <si>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</si>
  <si>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</si>
  <si>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</si>
  <si>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</si>
  <si>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</si>
  <si>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</si>
  <si>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</si>
  <si>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</si>
  <si>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</si>
  <si>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</si>
  <si>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</si>
  <si>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</si>
  <si>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</si>
  <si>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</si>
  <si>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</si>
  <si>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</si>
  <si>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</si>
  <si>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</si>
  <si>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</si>
  <si>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</si>
  <si>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</si>
  <si>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</si>
  <si>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</si>
  <si>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</si>
  <si>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</si>
  <si>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</si>
  <si>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</si>
  <si>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</si>
  <si>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</si>
  <si>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</si>
  <si>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</si>
  <si>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</si>
  <si>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</si>
  <si>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</si>
  <si>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</si>
  <si>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</si>
  <si>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</si>
  <si>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</si>
  <si>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</si>
  <si>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</si>
  <si>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</si>
  <si>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</si>
  <si>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</si>
  <si>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</si>
  <si>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</si>
  <si>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</si>
  <si>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</si>
  <si>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</si>
  <si>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</si>
  <si>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</si>
  <si>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</si>
  <si>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</si>
  <si>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</si>
  <si>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</si>
  <si>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</si>
  <si>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</si>
  <si>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</si>
  <si>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</si>
  <si>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</si>
  <si>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</si>
  <si>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</si>
  <si>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</si>
  <si>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</si>
  <si>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</si>
  <si>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</si>
  <si>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</si>
  <si>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</si>
  <si>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</si>
  <si>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</si>
  <si>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</si>
  <si>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</si>
  <si>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</si>
  <si>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</si>
  <si>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</si>
  <si>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</si>
  <si>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</si>
  <si>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</si>
  <si>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</si>
  <si>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</si>
  <si>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</si>
  <si>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</si>
  <si>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</si>
  <si>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</si>
  <si>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</si>
  <si>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</si>
  <si>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</si>
  <si>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</si>
  <si>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</si>
  <si>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</si>
  <si>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</si>
  <si>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</si>
  <si>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</si>
  <si>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</si>
  <si>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</si>
  <si>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</si>
  <si>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</si>
  <si>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</si>
  <si>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</si>
  <si>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</si>
  <si>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</si>
  <si>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</si>
  <si>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</si>
  <si>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</si>
  <si>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</si>
  <si>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</si>
  <si>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</si>
  <si>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</si>
  <si>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</si>
  <si>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</si>
  <si>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</si>
  <si>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</si>
  <si>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</si>
  <si>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</si>
  <si>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</si>
  <si>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</si>
  <si>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</si>
  <si>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</si>
  <si>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</si>
  <si>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</si>
  <si>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</si>
  <si>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</si>
  <si>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</si>
  <si>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</si>
  <si>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</si>
  <si>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</si>
  <si>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</si>
  <si>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</si>
  <si>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</si>
  <si>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</si>
  <si>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</si>
  <si>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</si>
  <si>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</si>
  <si>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</si>
  <si>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</si>
  <si>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</si>
  <si>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</si>
  <si>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</si>
  <si>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</si>
  <si>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</si>
  <si>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</si>
  <si>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</si>
  <si>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</si>
  <si>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</si>
  <si>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</si>
  <si>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</si>
  <si>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</si>
  <si>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</si>
  <si>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</si>
  <si>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</si>
  <si>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</si>
  <si>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</si>
  <si>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</si>
  <si>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</si>
  <si>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</si>
  <si>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</si>
  <si>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</si>
  <si>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</si>
  <si>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</si>
  <si>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</si>
  <si>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</si>
  <si>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</si>
  <si>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</si>
  <si>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</si>
  <si>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</si>
  <si>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</si>
  <si>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</si>
  <si>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</si>
  <si>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</si>
  <si>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</si>
  <si>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</si>
  <si>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</si>
  <si>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</si>
  <si>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</si>
  <si>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</si>
  <si>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</si>
  <si>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</si>
  <si>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</si>
  <si>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</si>
  <si>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</si>
  <si>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</si>
  <si>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</si>
  <si>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</si>
  <si>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</si>
  <si>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</si>
  <si>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</si>
  <si>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</si>
  <si>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</si>
  <si>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</si>
  <si>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</si>
  <si>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</si>
  <si>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</si>
  <si>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</si>
  <si>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</si>
  <si>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</si>
  <si>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</si>
  <si>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</si>
  <si>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</si>
  <si>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</si>
  <si>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</si>
  <si>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</si>
  <si>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</si>
  <si>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</si>
  <si>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</si>
  <si>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</si>
  <si>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</si>
  <si>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</si>
  <si>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</si>
  <si>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</si>
  <si>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</si>
  <si>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</si>
  <si>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</si>
  <si>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</si>
  <si>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</si>
  <si>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</si>
  <si>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</si>
  <si>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</si>
  <si>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</si>
  <si>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</si>
  <si>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</si>
  <si>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</si>
  <si>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</si>
  <si>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</si>
  <si>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</si>
  <si>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</si>
  <si>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</si>
  <si>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</si>
  <si>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</si>
  <si>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</si>
  <si>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</si>
  <si>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</si>
  <si>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</si>
  <si>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</si>
  <si>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</si>
  <si>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</si>
  <si>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</si>
  <si>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</si>
  <si>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</si>
  <si>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</si>
  <si>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</si>
  <si>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</si>
  <si>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</si>
  <si>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</si>
  <si>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</si>
  <si>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</si>
  <si>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</si>
  <si>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</si>
  <si>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</si>
  <si>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</si>
  <si>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</si>
  <si>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</si>
  <si>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</si>
  <si>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</si>
  <si>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</si>
  <si>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</si>
  <si>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</si>
  <si>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</si>
  <si>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</si>
  <si>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</si>
  <si>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</si>
  <si>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</si>
  <si>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</si>
  <si>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</si>
  <si>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</si>
  <si>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</si>
  <si>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</si>
  <si>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</si>
  <si>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</si>
  <si>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</si>
  <si>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</si>
  <si>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</si>
  <si>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</si>
  <si>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</si>
  <si>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</si>
  <si>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</si>
  <si>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</si>
  <si>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</si>
  <si>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</si>
  <si>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</si>
  <si>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</si>
  <si>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</si>
  <si>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</si>
  <si>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</si>
  <si>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</si>
  <si>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</si>
  <si>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</si>
  <si>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</si>
  <si>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</si>
  <si>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</si>
  <si>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</si>
  <si>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</si>
  <si>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</si>
  <si>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</si>
  <si>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</si>
  <si>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</si>
  <si>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</si>
  <si>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</si>
  <si>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</si>
  <si>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</si>
  <si>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</si>
  <si>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</si>
  <si>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</si>
  <si>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</si>
  <si>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</si>
  <si>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</si>
  <si>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</si>
  <si>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</si>
  <si>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</si>
  <si>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</si>
  <si>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</si>
  <si>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</si>
  <si>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</si>
  <si>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</si>
  <si>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</si>
  <si>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</si>
  <si>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</si>
  <si>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</si>
  <si>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</si>
  <si>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</si>
  <si>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</si>
  <si>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</si>
  <si>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</si>
  <si>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</si>
  <si>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</si>
  <si>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</si>
  <si>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</si>
  <si>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</si>
  <si>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</si>
  <si>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</si>
  <si>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</si>
  <si>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</si>
  <si>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</si>
  <si>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</si>
  <si>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</si>
  <si>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</si>
  <si>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</si>
  <si>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</si>
  <si>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</si>
  <si>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</si>
  <si>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</si>
  <si>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</si>
  <si>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</si>
  <si>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</si>
  <si>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</si>
  <si>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</si>
  <si>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</si>
  <si>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</si>
  <si>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</si>
  <si>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</si>
  <si>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</si>
  <si>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</si>
  <si>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</si>
  <si>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</si>
  <si>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</si>
  <si>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</si>
  <si>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</si>
  <si>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</si>
  <si>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</si>
  <si>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</si>
  <si>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</si>
  <si>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</si>
  <si>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</si>
  <si>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</si>
  <si>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</si>
  <si>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</si>
  <si>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</si>
  <si>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</si>
  <si>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</si>
  <si>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</si>
  <si>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</si>
  <si>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</si>
  <si>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</si>
  <si>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</si>
  <si>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</si>
  <si>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</si>
  <si>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</si>
  <si>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</si>
  <si>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</si>
  <si>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</si>
  <si>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</si>
  <si>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</si>
  <si>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</si>
  <si>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</si>
  <si>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</si>
  <si>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</si>
  <si>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</si>
  <si>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</si>
  <si>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</si>
  <si>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</si>
  <si>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</si>
  <si>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</si>
  <si>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</si>
  <si>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</si>
  <si>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</si>
  <si>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</si>
  <si>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</si>
  <si>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</si>
  <si>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</si>
  <si>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</si>
  <si>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</si>
  <si>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</si>
  <si>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</si>
  <si>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</si>
  <si>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</si>
  <si>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</si>
  <si>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</si>
  <si>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</si>
  <si>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</si>
  <si>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</si>
  <si>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</si>
  <si>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</si>
  <si>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</si>
  <si>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</si>
  <si>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</si>
  <si>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</si>
  <si>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</si>
  <si>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</si>
  <si>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</si>
  <si>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</si>
  <si>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</si>
  <si>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</si>
  <si>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</si>
  <si>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</si>
  <si>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</si>
  <si>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</si>
  <si>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</si>
  <si>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</si>
  <si>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</si>
  <si>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</si>
  <si>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</si>
  <si>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</si>
  <si>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</si>
  <si>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</si>
  <si>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</si>
  <si>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</si>
  <si>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</si>
  <si>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</si>
  <si>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</si>
  <si>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</si>
  <si>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</si>
  <si>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</si>
  <si>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</si>
  <si>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</si>
  <si>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</si>
  <si>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</si>
  <si>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</si>
  <si>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</si>
  <si>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</si>
  <si>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</si>
  <si>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</si>
  <si>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</si>
  <si>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</si>
  <si>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</si>
  <si>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</si>
  <si>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</si>
  <si>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</si>
  <si>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</si>
  <si>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</si>
  <si>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</si>
  <si>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</si>
  <si>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</si>
  <si>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</si>
  <si>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</si>
  <si>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</si>
  <si>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</si>
  <si>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</si>
  <si>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</si>
  <si>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</si>
  <si>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</si>
  <si>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</si>
  <si>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</si>
  <si>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</si>
  <si>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</si>
  <si>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</si>
  <si>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</si>
  <si>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</si>
  <si>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</si>
  <si>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</si>
  <si>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</si>
  <si>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</si>
  <si>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</si>
  <si>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</si>
  <si>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</si>
  <si>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</si>
  <si>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</si>
  <si>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</si>
  <si>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</si>
  <si>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</si>
  <si>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</si>
  <si>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</si>
  <si>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</si>
  <si>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</si>
  <si>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</si>
  <si>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</si>
  <si>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</si>
  <si>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</si>
  <si>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</si>
  <si>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</si>
  <si>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</si>
  <si>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</si>
  <si>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</si>
  <si>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</si>
  <si>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</si>
  <si>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</si>
  <si>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</si>
  <si>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</si>
  <si>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</si>
  <si>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</si>
  <si>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</si>
  <si>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</si>
  <si>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</si>
  <si>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</si>
  <si>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</si>
  <si>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</si>
  <si>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</si>
  <si>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</si>
  <si>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</si>
  <si>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</si>
  <si>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</si>
  <si>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</si>
  <si>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</si>
  <si>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</si>
  <si>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</si>
  <si>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</si>
  <si>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</si>
  <si>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</si>
  <si>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</si>
  <si>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</si>
  <si>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</si>
  <si>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</si>
  <si>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</si>
  <si>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</si>
  <si>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</si>
  <si>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</si>
  <si>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</si>
  <si>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</si>
  <si>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</si>
  <si>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</si>
  <si>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</si>
  <si>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</si>
  <si>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</si>
  <si>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</si>
  <si>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</si>
  <si>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</si>
  <si>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</si>
  <si>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</si>
  <si>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</si>
  <si>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</si>
  <si>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</si>
  <si>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</si>
  <si>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</si>
  <si>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</si>
  <si>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</si>
  <si>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</si>
  <si>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</si>
  <si>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</si>
  <si>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</si>
  <si>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</si>
  <si>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</si>
  <si>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</si>
  <si>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</si>
  <si>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</si>
  <si>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</si>
  <si>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</si>
  <si>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</si>
  <si>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</si>
  <si>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</si>
  <si>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</si>
  <si>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</si>
  <si>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</si>
  <si>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</si>
  <si>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</si>
  <si>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</si>
  <si>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</si>
  <si>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</si>
  <si>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</si>
  <si>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</si>
  <si>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</si>
  <si>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</si>
  <si>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</si>
  <si>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</si>
  <si>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</si>
  <si>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</si>
  <si>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</si>
  <si>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</si>
  <si>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</si>
  <si>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</si>
  <si>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</si>
  <si>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</si>
  <si>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</si>
  <si>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</si>
  <si>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</si>
  <si>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</si>
  <si>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</si>
  <si>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</si>
  <si>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</si>
  <si>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</si>
  <si>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</si>
  <si>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</si>
  <si>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</si>
  <si>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</si>
  <si>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</si>
  <si>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</si>
  <si>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</si>
  <si>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</si>
  <si>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</si>
  <si>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</si>
  <si>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</si>
  <si>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</si>
  <si>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</si>
  <si>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</si>
  <si>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</si>
  <si>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</si>
  <si>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</si>
  <si>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</si>
  <si>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</si>
  <si>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</si>
  <si>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</si>
  <si>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</si>
  <si>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</si>
  <si>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</si>
  <si>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</si>
  <si>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</si>
  <si>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</si>
  <si>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</si>
  <si>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</si>
  <si>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</si>
  <si>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</si>
  <si>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</si>
  <si>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</si>
  <si>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</si>
  <si>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</si>
  <si>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</si>
  <si>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</si>
  <si>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</si>
  <si>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</si>
  <si>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</si>
  <si>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</si>
  <si>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</si>
  <si>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</si>
  <si>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</si>
  <si>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</si>
  <si>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</si>
  <si>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</si>
  <si>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</si>
  <si>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</si>
  <si>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</si>
  <si>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</si>
  <si>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</si>
  <si>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</si>
  <si>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</si>
  <si>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</si>
  <si>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</si>
  <si>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</si>
  <si>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</si>
  <si>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</si>
  <si>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</si>
  <si>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</si>
  <si>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</si>
  <si>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</si>
  <si>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</si>
  <si>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</si>
  <si>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</si>
  <si>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</si>
  <si>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</si>
  <si>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</si>
  <si>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</si>
  <si>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</si>
  <si>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</si>
  <si>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</si>
  <si>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</si>
  <si>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</si>
  <si>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</si>
  <si>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</si>
  <si>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</si>
  <si>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</si>
  <si>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</si>
  <si>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</si>
  <si>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</si>
  <si>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</si>
  <si>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</si>
  <si>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</si>
  <si>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</si>
  <si>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</si>
  <si>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</si>
  <si>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</si>
  <si>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</si>
  <si>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</si>
  <si>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</si>
  <si>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</si>
  <si>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</si>
  <si>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</si>
  <si>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</si>
  <si>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</si>
  <si>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</si>
  <si>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</si>
  <si>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</si>
  <si>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</si>
  <si>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</si>
  <si>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</si>
  <si>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</si>
  <si>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</si>
  <si>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</si>
  <si>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</si>
  <si>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</si>
  <si>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</si>
  <si>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</si>
  <si>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</si>
  <si>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</si>
  <si>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</si>
  <si>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</si>
  <si>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</si>
  <si>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</si>
  <si>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</si>
  <si>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</si>
  <si>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</si>
  <si>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</si>
  <si>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</si>
  <si>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</si>
  <si>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</si>
  <si>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</si>
  <si>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</si>
  <si>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</si>
  <si>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</si>
  <si>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</si>
  <si>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</si>
  <si>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</si>
  <si>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</si>
  <si>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</si>
  <si>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</si>
  <si>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</si>
  <si>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</si>
  <si>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</si>
  <si>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</si>
  <si>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</si>
  <si>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</si>
  <si>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</si>
  <si>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</si>
  <si>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</si>
  <si>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</si>
  <si>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</si>
  <si>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</si>
  <si>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</si>
  <si>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</si>
  <si>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</si>
  <si>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</si>
  <si>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</si>
  <si>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</si>
  <si>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</si>
  <si>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</si>
  <si>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</si>
  <si>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</si>
  <si>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</si>
  <si>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</si>
  <si>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</si>
  <si>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</si>
  <si>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</si>
  <si>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</si>
  <si>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</si>
  <si>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</si>
  <si>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</si>
  <si>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</si>
  <si>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</si>
  <si>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</si>
  <si>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</si>
  <si>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</si>
  <si>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</si>
  <si>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</si>
  <si>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</si>
  <si>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</si>
  <si>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</si>
  <si>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</si>
  <si>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</si>
  <si>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</si>
  <si>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</si>
  <si>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</si>
  <si>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</si>
  <si>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</si>
  <si>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</si>
  <si>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</si>
  <si>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</si>
  <si>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</si>
  <si>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</si>
  <si>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</si>
  <si>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</si>
  <si>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</si>
  <si>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</si>
  <si>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</si>
  <si>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</si>
  <si>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</si>
  <si>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</si>
  <si>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</si>
  <si>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</si>
  <si>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</si>
  <si>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</si>
  <si>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</si>
  <si>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</si>
  <si>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</si>
  <si>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</si>
  <si>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</si>
  <si>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</si>
  <si>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</si>
  <si>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</si>
  <si>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</si>
  <si>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</si>
  <si>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</si>
  <si>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</si>
  <si>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</si>
  <si>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</si>
  <si>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</si>
  <si>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</si>
  <si>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</si>
  <si>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</si>
  <si>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</si>
  <si>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</si>
  <si>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</si>
  <si>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</si>
  <si>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</si>
  <si>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</si>
  <si>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</si>
  <si>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</si>
  <si>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</si>
  <si>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</si>
  <si>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</si>
  <si>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</si>
  <si>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</si>
  <si>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</si>
  <si>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</si>
  <si>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</si>
  <si>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</si>
  <si>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</si>
  <si>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</si>
  <si>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</si>
  <si>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</si>
  <si>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</si>
  <si>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</si>
  <si>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</si>
  <si>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</si>
  <si>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</si>
  <si>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</si>
  <si>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</si>
  <si>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</si>
  <si>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</si>
  <si>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</si>
  <si>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</si>
  <si>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</si>
  <si>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</si>
  <si>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</si>
  <si>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</si>
  <si>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</si>
  <si>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</si>
  <si>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</si>
  <si>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</si>
  <si>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</si>
  <si>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</si>
  <si>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</si>
  <si>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</si>
  <si>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</si>
  <si>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</si>
  <si>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</si>
  <si>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</si>
  <si>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</si>
  <si>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</si>
  <si>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</si>
  <si>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</si>
  <si>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</si>
  <si>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</si>
  <si>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</si>
  <si>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</si>
  <si>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</si>
  <si>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</si>
  <si>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</si>
  <si>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</si>
  <si>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</si>
  <si>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</si>
  <si>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</si>
  <si>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</si>
  <si>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</si>
  <si>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</si>
  <si>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</si>
  <si>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</si>
  <si>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</si>
  <si>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</si>
  <si>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</si>
  <si>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</si>
  <si>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</si>
  <si>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</si>
  <si>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</si>
  <si>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</si>
  <si>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</si>
  <si>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</si>
  <si>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</si>
  <si>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</si>
  <si>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</si>
  <si>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</si>
  <si>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</si>
  <si>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</si>
  <si>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</si>
  <si>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</si>
  <si>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</si>
  <si>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</si>
  <si>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</si>
  <si>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</si>
  <si>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</si>
  <si>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</si>
  <si>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</si>
  <si>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</si>
  <si>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</si>
  <si>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</si>
  <si>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</si>
  <si>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</si>
  <si>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</si>
  <si>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</si>
  <si>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</si>
  <si>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</si>
  <si>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</si>
  <si>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</si>
  <si>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</si>
  <si>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</si>
  <si>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</si>
  <si>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</si>
  <si>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</si>
  <si>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</si>
  <si>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</si>
  <si>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</si>
  <si>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</si>
  <si>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</si>
  <si>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</si>
  <si>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</si>
  <si>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</si>
  <si>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</si>
  <si>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</si>
  <si>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</si>
  <si>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</si>
  <si>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</si>
  <si>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</si>
  <si>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</si>
  <si>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</si>
  <si>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</si>
  <si>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</si>
  <si>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</si>
  <si>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</si>
  <si>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</si>
  <si>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</si>
  <si>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</si>
  <si>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</si>
  <si>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</si>
  <si>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</si>
  <si>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</si>
  <si>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</si>
  <si>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</si>
  <si>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</si>
  <si>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</si>
  <si>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</si>
  <si>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</si>
  <si>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</si>
  <si>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</si>
  <si>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</si>
  <si>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</si>
  <si>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</si>
  <si>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</si>
  <si>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</si>
  <si>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</si>
  <si>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</si>
  <si>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</si>
  <si>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</si>
  <si>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</si>
  <si>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</si>
  <si>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</si>
  <si>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</si>
  <si>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</si>
  <si>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</si>
  <si>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</si>
  <si>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</si>
  <si>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</si>
  <si>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</si>
  <si>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</si>
  <si>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</si>
  <si>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</si>
  <si>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</si>
  <si>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</si>
  <si>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</si>
  <si>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</si>
  <si>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</si>
  <si>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</si>
  <si>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</si>
  <si>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</si>
  <si>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</si>
  <si>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</si>
  <si>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</si>
  <si>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</si>
  <si>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</si>
  <si>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</si>
  <si>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</si>
  <si>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</si>
  <si>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</si>
  <si>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</si>
  <si>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</si>
  <si>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</si>
  <si>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</si>
  <si>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</si>
  <si>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</si>
  <si>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</si>
  <si>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</si>
  <si>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</si>
  <si>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</si>
  <si>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</si>
  <si>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</si>
  <si>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</si>
  <si>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</si>
  <si>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</si>
  <si>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</si>
  <si>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</si>
  <si>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</si>
  <si>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</si>
  <si>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</si>
  <si>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</si>
  <si>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</si>
  <si>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</si>
  <si>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</si>
  <si>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</si>
  <si>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</si>
  <si>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</si>
  <si>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</si>
  <si>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</si>
  <si>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</si>
  <si>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</si>
  <si>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</si>
  <si>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</si>
  <si>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</si>
  <si>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</si>
  <si>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</si>
  <si>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</si>
  <si>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</si>
  <si>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</si>
  <si>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</si>
  <si>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</si>
  <si>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</si>
  <si>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</si>
  <si>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</si>
  <si>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</si>
  <si>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</si>
  <si>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</si>
  <si>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</si>
  <si>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</si>
  <si>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</si>
  <si>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</si>
  <si>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</si>
  <si>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</si>
  <si>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</si>
  <si>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</si>
  <si>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</si>
  <si>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</si>
  <si>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</si>
  <si>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</si>
  <si>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</si>
  <si>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</si>
  <si>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</si>
  <si>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</si>
  <si>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</si>
  <si>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</si>
  <si>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</si>
  <si>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</si>
  <si>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</si>
  <si>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</si>
  <si>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</si>
  <si>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</si>
  <si>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</si>
  <si>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</si>
  <si>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</si>
  <si>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</si>
  <si>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</si>
  <si>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</si>
  <si>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</si>
  <si>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</si>
  <si>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</si>
  <si>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</si>
  <si>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</si>
  <si>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</si>
  <si>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</si>
  <si>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</si>
  <si>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</si>
  <si>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</si>
  <si>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</si>
  <si>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</si>
  <si>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</si>
  <si>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</si>
  <si>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</si>
  <si>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</si>
  <si>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</si>
  <si>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</si>
  <si>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</si>
  <si>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</si>
  <si>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</si>
  <si>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</si>
  <si>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</si>
  <si>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</si>
  <si>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</si>
  <si>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</si>
  <si>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</si>
  <si>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</si>
  <si>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</si>
  <si>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</si>
  <si>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</si>
  <si>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</si>
  <si>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</si>
  <si>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</si>
  <si>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</si>
  <si>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</si>
  <si>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</si>
  <si>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</si>
  <si>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</si>
  <si>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</si>
  <si>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</si>
  <si>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</si>
  <si>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</si>
  <si>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</si>
  <si>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</si>
  <si>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</si>
  <si>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</si>
  <si>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</si>
  <si>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</si>
  <si>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</si>
  <si>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</si>
  <si>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</si>
  <si>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</si>
  <si>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</si>
  <si>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</si>
  <si>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</si>
  <si>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</si>
  <si>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</si>
  <si>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</si>
  <si>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</si>
  <si>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</si>
  <si>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</si>
  <si>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</si>
  <si>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</si>
  <si>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</si>
  <si>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</si>
  <si>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</si>
  <si>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</si>
  <si>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</si>
  <si>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</si>
  <si>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</si>
  <si>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</si>
  <si>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</si>
  <si>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</si>
  <si>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</si>
  <si>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</si>
  <si>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</si>
  <si>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</si>
  <si>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</si>
  <si>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</si>
  <si>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</si>
  <si>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</si>
  <si>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</si>
  <si>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</si>
  <si>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</si>
  <si>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</si>
  <si>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</si>
  <si>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</si>
  <si>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</si>
  <si>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</si>
  <si>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</si>
  <si>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</si>
  <si>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</si>
  <si>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</si>
  <si>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</si>
  <si>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</si>
  <si>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</si>
  <si>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</si>
  <si>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</si>
  <si>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</si>
  <si>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</si>
  <si>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</si>
  <si>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</si>
  <si>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</si>
  <si>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</si>
  <si>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</si>
  <si>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</si>
  <si>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</si>
  <si>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</si>
  <si>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</si>
  <si>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</si>
  <si>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</si>
  <si>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</si>
  <si>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</si>
  <si>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</si>
  <si>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</si>
  <si>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</si>
  <si>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</si>
  <si>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</si>
  <si>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</si>
  <si>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</si>
  <si>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</si>
  <si>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</si>
  <si>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</si>
  <si>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</si>
  <si>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</si>
  <si>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</si>
  <si>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</si>
  <si>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</si>
  <si>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</si>
  <si>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</si>
  <si>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</si>
  <si>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</si>
  <si>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</si>
  <si>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</si>
  <si>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</si>
  <si>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</si>
  <si>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</si>
  <si>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</si>
  <si>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</si>
  <si>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</si>
  <si>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</si>
  <si>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</si>
  <si>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</si>
  <si>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</si>
  <si>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</si>
  <si>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</si>
  <si>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</si>
  <si>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</si>
  <si>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</si>
  <si>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</si>
  <si>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</si>
  <si>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</si>
  <si>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</si>
  <si>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</si>
  <si>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</si>
  <si>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</si>
  <si>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</si>
  <si>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</si>
  <si>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</si>
  <si>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</si>
  <si>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</si>
  <si>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</si>
  <si>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</si>
  <si>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</si>
  <si>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</si>
  <si>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</si>
  <si>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</si>
  <si>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</si>
  <si>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</si>
  <si>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</si>
  <si>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</si>
  <si>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</si>
  <si>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</si>
  <si>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</si>
  <si>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</si>
  <si>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</si>
  <si>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</si>
  <si>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</si>
  <si>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</si>
  <si>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</si>
  <si>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</si>
  <si>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</si>
  <si>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</si>
  <si>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</si>
  <si>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</si>
  <si>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</si>
  <si>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</si>
  <si>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</si>
  <si>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</si>
  <si>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</si>
  <si>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</si>
  <si>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</si>
  <si>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</si>
  <si>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</si>
  <si>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</si>
  <si>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</si>
  <si>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</si>
  <si>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</si>
  <si>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</si>
  <si>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</si>
  <si>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</si>
  <si>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</si>
  <si>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</si>
  <si>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</si>
  <si>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</si>
  <si>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</si>
  <si>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</si>
  <si>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</si>
  <si>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</si>
  <si>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</si>
  <si>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</si>
  <si>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</si>
  <si>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</si>
  <si>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</si>
  <si>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</si>
  <si>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</si>
  <si>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</si>
  <si>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</si>
  <si>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</si>
  <si>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</si>
  <si>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</si>
  <si>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</si>
  <si>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</si>
  <si>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</si>
  <si>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</si>
  <si>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</si>
  <si>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</si>
  <si>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</si>
  <si>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</si>
  <si>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</si>
  <si>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</si>
  <si>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</si>
  <si>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</si>
  <si>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</si>
  <si>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</si>
  <si>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</si>
  <si>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</si>
  <si>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</si>
  <si>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</si>
  <si>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</si>
  <si>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</si>
  <si>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</si>
  <si>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</si>
  <si>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</si>
  <si>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</si>
  <si>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</si>
  <si>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</si>
  <si>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</si>
  <si>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</si>
  <si>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</si>
  <si>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</si>
  <si>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</si>
  <si>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</si>
  <si>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</si>
  <si>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</si>
  <si>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</si>
  <si>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</si>
  <si>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</si>
  <si>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</si>
  <si>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</si>
  <si>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</si>
  <si>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</si>
  <si>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</si>
  <si>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</si>
  <si>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</si>
  <si>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</si>
  <si>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</si>
  <si>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</si>
  <si>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</si>
  <si>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</si>
  <si>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</si>
  <si>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</si>
  <si>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</si>
  <si>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</si>
  <si>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</si>
  <si>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</si>
  <si>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</si>
  <si>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</si>
  <si>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</si>
  <si>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</si>
  <si>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</si>
  <si>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</si>
  <si>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</si>
  <si>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</si>
  <si>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</si>
  <si>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</si>
  <si>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</si>
  <si>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</si>
  <si>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</si>
  <si>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</si>
  <si>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</si>
  <si>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</si>
  <si>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</si>
  <si>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</si>
  <si>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</si>
  <si>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</si>
  <si>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</si>
  <si>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</si>
  <si>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</si>
  <si>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</si>
  <si>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</si>
  <si>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</si>
  <si>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</si>
  <si>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</si>
  <si>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</si>
  <si>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</si>
  <si>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</si>
  <si>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</si>
  <si>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</si>
  <si>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</si>
  <si>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</si>
  <si>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</si>
  <si>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</si>
  <si>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</si>
  <si>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</si>
  <si>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</si>
  <si>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</si>
  <si>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</si>
  <si>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</si>
  <si>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</si>
  <si>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</si>
  <si>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</si>
  <si>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</si>
  <si>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</si>
  <si>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</si>
  <si>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</si>
  <si>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</si>
  <si>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</si>
  <si>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</si>
  <si>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</si>
  <si>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</si>
  <si>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</si>
  <si>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</si>
  <si>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</si>
  <si>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</si>
  <si>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</si>
  <si>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</si>
  <si>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</si>
  <si>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</si>
  <si>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</si>
  <si>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</si>
  <si>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</si>
  <si>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</si>
  <si>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</si>
  <si>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</si>
  <si>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</si>
  <si>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</si>
  <si>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</si>
  <si>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</si>
  <si>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</si>
  <si>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</si>
  <si>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</si>
  <si>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</si>
  <si>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</si>
  <si>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</si>
  <si>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</si>
  <si>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</si>
  <si>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</si>
  <si>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</si>
  <si>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</si>
  <si>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</si>
  <si>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</si>
  <si>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</si>
  <si>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</si>
  <si>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</si>
  <si>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</si>
  <si>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</si>
  <si>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</si>
  <si>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</si>
  <si>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</si>
  <si>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</si>
  <si>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</si>
  <si>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</si>
  <si>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</si>
  <si>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</si>
  <si>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</si>
  <si>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</si>
  <si>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</si>
  <si>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</si>
  <si>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</si>
  <si>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</si>
  <si>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</si>
  <si>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</si>
  <si>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</si>
  <si>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</si>
  <si>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</si>
  <si>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</si>
  <si>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</si>
  <si>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</si>
  <si>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</si>
  <si>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</si>
  <si>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</si>
  <si>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</si>
  <si>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</si>
  <si>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</si>
  <si>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</si>
  <si>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</si>
  <si>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</si>
  <si>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</si>
  <si>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</si>
  <si>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</si>
  <si>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</si>
  <si>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</si>
  <si>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</si>
  <si>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</si>
  <si>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</si>
  <si>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</si>
  <si>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Essentra Components LTD</t>
  </si>
  <si>
    <t>Langford Lock, Kidlington OX5 1HX - UK</t>
  </si>
  <si>
    <t>0044(0)1865844367</t>
  </si>
  <si>
    <t>0044(0)18765844367</t>
  </si>
  <si>
    <t>Clara Seymour</t>
  </si>
  <si>
    <t>claraseymour@essentra.com</t>
  </si>
  <si>
    <t>Product Compliance Engineer</t>
  </si>
  <si>
    <t>003025100001</t>
  </si>
  <si>
    <t>005237000005</t>
  </si>
  <si>
    <t>005315500002</t>
  </si>
  <si>
    <t>005422000002</t>
  </si>
  <si>
    <t>005752000002</t>
  </si>
  <si>
    <t>008060200002</t>
  </si>
  <si>
    <t>041025100001</t>
  </si>
  <si>
    <t>054119869903</t>
  </si>
  <si>
    <t>055009322003</t>
  </si>
  <si>
    <t>055011922003</t>
  </si>
  <si>
    <t>055028600003</t>
  </si>
  <si>
    <t>093013000002</t>
  </si>
  <si>
    <t>094113060301</t>
  </si>
  <si>
    <t>094113560301</t>
  </si>
  <si>
    <t>096061000001</t>
  </si>
  <si>
    <t>0010690300VR</t>
  </si>
  <si>
    <t>0020860300VR</t>
  </si>
  <si>
    <t>0070210000VR</t>
  </si>
  <si>
    <t>0080210000VR</t>
  </si>
  <si>
    <t>0170680001VR</t>
  </si>
  <si>
    <t>0270380000VR</t>
  </si>
  <si>
    <t>060203847E</t>
  </si>
  <si>
    <t>1095290000VR</t>
  </si>
  <si>
    <t>16-0125</t>
  </si>
  <si>
    <t>17W13122</t>
  </si>
  <si>
    <t>20012250E</t>
  </si>
  <si>
    <t>AKKL-3140A4-RT</t>
  </si>
  <si>
    <t>AKKL-4756A4-19</t>
  </si>
  <si>
    <t>AL2</t>
  </si>
  <si>
    <t>ASK-3</t>
  </si>
  <si>
    <t>BPE-SC-1-01</t>
  </si>
  <si>
    <t>BPE-SC-2-01</t>
  </si>
  <si>
    <t>CAT-08-PP</t>
  </si>
  <si>
    <t>CAT-15-PP</t>
  </si>
  <si>
    <t>CAT-15-PP-BU</t>
  </si>
  <si>
    <t>CBLS420A</t>
  </si>
  <si>
    <t>CBSBT-3-01A2-RT</t>
  </si>
  <si>
    <t>CER-4</t>
  </si>
  <si>
    <t>CR32-1-1</t>
  </si>
  <si>
    <t>CR32-2-1</t>
  </si>
  <si>
    <t>CRLCBSR-12-01</t>
  </si>
  <si>
    <t>CRLCBSR-3-01</t>
  </si>
  <si>
    <t>CRLCBSR-3-01BK</t>
  </si>
  <si>
    <t>CRLCBSR-3-19</t>
  </si>
  <si>
    <t>CRLCBSR-6-19</t>
  </si>
  <si>
    <t>CRLCBSRE-4-01</t>
  </si>
  <si>
    <t>CRLCBSRE-6-01</t>
  </si>
  <si>
    <t>CS-113-3</t>
  </si>
  <si>
    <t>CS-113-4</t>
  </si>
  <si>
    <t>CS-113-5</t>
  </si>
  <si>
    <t>DCS-1</t>
  </si>
  <si>
    <t>DCS-7</t>
  </si>
  <si>
    <t>DE18-3010</t>
  </si>
  <si>
    <t>DGB-4</t>
  </si>
  <si>
    <t>DHURCS-2-01</t>
  </si>
  <si>
    <t>DHURCS-4-01</t>
  </si>
  <si>
    <t>DLCBS2-4-01</t>
  </si>
  <si>
    <t>DLCBSAT-5-01</t>
  </si>
  <si>
    <t>DLCBSAT-5-19</t>
  </si>
  <si>
    <t>DLCBSAT-7-01</t>
  </si>
  <si>
    <t>DLCBSHD-35M-19</t>
  </si>
  <si>
    <t>DLCBSM-3-01</t>
  </si>
  <si>
    <t>DLCBST-3-01</t>
  </si>
  <si>
    <t>DLMSPM-14-19</t>
  </si>
  <si>
    <t>DLMSPM-4-01</t>
  </si>
  <si>
    <t>DLMSPM-5-19</t>
  </si>
  <si>
    <t>DLMSPM-6-01</t>
  </si>
  <si>
    <t>DLSP-2-3M-01</t>
  </si>
  <si>
    <t>EFA02-52-001</t>
  </si>
  <si>
    <t>EFA04-34-005</t>
  </si>
  <si>
    <t>ES-1</t>
  </si>
  <si>
    <t>EWSE-2-01</t>
  </si>
  <si>
    <t>EWSE-8.1-01</t>
  </si>
  <si>
    <t>FC-320-NV</t>
  </si>
  <si>
    <t>FCCS-3</t>
  </si>
  <si>
    <t>FCW-29-01</t>
  </si>
  <si>
    <t>FCWA-0111-013</t>
  </si>
  <si>
    <t>FCWA-0127-013</t>
  </si>
  <si>
    <t>FCWA-0174-013</t>
  </si>
  <si>
    <t>FCWA-0381-050</t>
  </si>
  <si>
    <t>FCZF-0222-025</t>
  </si>
  <si>
    <t>FF-003-P3X5.5B</t>
  </si>
  <si>
    <t>FF-004B</t>
  </si>
  <si>
    <t>FF-005-P4X5B</t>
  </si>
  <si>
    <t>FF-008-P4X7B</t>
  </si>
  <si>
    <t>FGA-92</t>
  </si>
  <si>
    <t>FH-320-NV</t>
  </si>
  <si>
    <t>FM-6</t>
  </si>
  <si>
    <t>FMM-1</t>
  </si>
  <si>
    <t>FTH-13S-01-M</t>
  </si>
  <si>
    <t>FTH-31-01</t>
  </si>
  <si>
    <t>FTH-37-01BK</t>
  </si>
  <si>
    <t>FTH-40A1-RT</t>
  </si>
  <si>
    <t>FTH-5A4-RT-M</t>
  </si>
  <si>
    <t>HG-2.5</t>
  </si>
  <si>
    <t>HSM3-6.4-15-2</t>
  </si>
  <si>
    <t>HSM4-8-10-2</t>
  </si>
  <si>
    <t>HSM4-8-30-2</t>
  </si>
  <si>
    <t>HSM4-8-35-2</t>
  </si>
  <si>
    <t>HSM5-9.5-30-1</t>
  </si>
  <si>
    <t>HSM5-9.5-35-1</t>
  </si>
  <si>
    <t>HSM5-9.5-45-3</t>
  </si>
  <si>
    <t>HTSBG-M3-20-5-2</t>
  </si>
  <si>
    <t>HTSBG-M3-45-5-2</t>
  </si>
  <si>
    <t>HTSMG-M3-60-6-2</t>
  </si>
  <si>
    <t>HTSN-M3-16-6-1</t>
  </si>
  <si>
    <t>HTSN-M3-18-6-1</t>
  </si>
  <si>
    <t>HTSN-M3-21-6-1</t>
  </si>
  <si>
    <t>HURC-2-01</t>
  </si>
  <si>
    <t>HURC-3-01</t>
  </si>
  <si>
    <t>HURCS-4-01</t>
  </si>
  <si>
    <t>HW-8-10-PE</t>
  </si>
  <si>
    <t>IEC-TO-220-18</t>
  </si>
  <si>
    <t>KKC-3-RT</t>
  </si>
  <si>
    <t>KKU-4A4-RT</t>
  </si>
  <si>
    <t>KKU-6A4-RT</t>
  </si>
  <si>
    <t>KLB-350A4-RT</t>
  </si>
  <si>
    <t>LBT-18-01</t>
  </si>
  <si>
    <t>LCBS-12-01</t>
  </si>
  <si>
    <t>LCBS-2-20-01</t>
  </si>
  <si>
    <t>LCBS-3-01</t>
  </si>
  <si>
    <t>LCBS-3-4-01</t>
  </si>
  <si>
    <t>LCBS-5-20-19</t>
  </si>
  <si>
    <t>LCBS-8-01</t>
  </si>
  <si>
    <t>LCBS-8-3-01</t>
  </si>
  <si>
    <t>LCBSB-3-01A2-RT</t>
  </si>
  <si>
    <t>LCBSB-6-01A2-RT</t>
  </si>
  <si>
    <t>LCBSM-3-01</t>
  </si>
  <si>
    <t>LEDM-2-02</t>
  </si>
  <si>
    <t>LEDM-2-24</t>
  </si>
  <si>
    <t>LEDM-3-10</t>
  </si>
  <si>
    <t>LEDS2E-6-01</t>
  </si>
  <si>
    <t>LEWSE-14-19</t>
  </si>
  <si>
    <t>LEWSE-21-01</t>
  </si>
  <si>
    <t>LMSP-3-01</t>
  </si>
  <si>
    <t>LMSP-5-01</t>
  </si>
  <si>
    <t>LWS-1-01</t>
  </si>
  <si>
    <t>LWS-2-01</t>
  </si>
  <si>
    <t>LWSBH-2-01</t>
  </si>
  <si>
    <t>MBHWSSE1-1-01</t>
  </si>
  <si>
    <t>MDLSP1-05M-01</t>
  </si>
  <si>
    <t>MDLSP1-06M-01</t>
  </si>
  <si>
    <t>MDLSP1-08M-01</t>
  </si>
  <si>
    <t>MDLSP1-10M-01</t>
  </si>
  <si>
    <t>MDLSP1-18M-01</t>
  </si>
  <si>
    <t>MDLSP1-18M-19</t>
  </si>
  <si>
    <t>MDLSP2-02M-01</t>
  </si>
  <si>
    <t>MDLSP2-06M-01</t>
  </si>
  <si>
    <t>MDLSP3-2-01</t>
  </si>
  <si>
    <t>MNI-8-32</t>
  </si>
  <si>
    <t>MNI-8-8</t>
  </si>
  <si>
    <t>MPCG-400</t>
  </si>
  <si>
    <t>MSCBSM-M3-2-01</t>
  </si>
  <si>
    <t>MSP-3-01</t>
  </si>
  <si>
    <t>MSPM-10-01</t>
  </si>
  <si>
    <t>MSPM-2-01</t>
  </si>
  <si>
    <t>MSPM-4-01</t>
  </si>
  <si>
    <t>MSPM-7-01</t>
  </si>
  <si>
    <t>MWSEA1-2-01</t>
  </si>
  <si>
    <t>MWSEA4-1-01</t>
  </si>
  <si>
    <t>MWSEB-6-01A2-RT</t>
  </si>
  <si>
    <t>MWSEB-6-19A2-RT</t>
  </si>
  <si>
    <t>MWSET2-1-01</t>
  </si>
  <si>
    <t>MWSSEB-1-01A2</t>
  </si>
  <si>
    <t>MWSSEBE-1-01A2</t>
  </si>
  <si>
    <t>N-1</t>
  </si>
  <si>
    <t>N-12B-BK</t>
  </si>
  <si>
    <t>N-4E</t>
  </si>
  <si>
    <t>N-5E-BK</t>
  </si>
  <si>
    <t>OFSB-4-85-01A</t>
  </si>
  <si>
    <t>OFST-A-P-1</t>
  </si>
  <si>
    <t>PAKKL-4756-19</t>
  </si>
  <si>
    <t>PAKKL-5775-01</t>
  </si>
  <si>
    <t>PGSB-1519A</t>
  </si>
  <si>
    <t>PGSG-2B</t>
  </si>
  <si>
    <t>POF-40048</t>
  </si>
  <si>
    <t>PPR-3055B</t>
  </si>
  <si>
    <t>PST-3-01</t>
  </si>
  <si>
    <t>R907-6</t>
  </si>
  <si>
    <t>R908-5</t>
  </si>
  <si>
    <t>RAK-1</t>
  </si>
  <si>
    <t>RBF-4-8.6-8</t>
  </si>
  <si>
    <t>RBF-6.4-8.6-8</t>
  </si>
  <si>
    <t>RCP-040-T</t>
  </si>
  <si>
    <t>RCP-120-T</t>
  </si>
  <si>
    <t>RG-207C</t>
  </si>
  <si>
    <t>RG-209-HS</t>
  </si>
  <si>
    <t>RG-467-3MV</t>
  </si>
  <si>
    <t>RLCBSPR-4-01</t>
  </si>
  <si>
    <t>RLCBSR1-6-01</t>
  </si>
  <si>
    <t>RLCBSR-4-01</t>
  </si>
  <si>
    <t>RRR-1</t>
  </si>
  <si>
    <t>RRSN-3260-12</t>
  </si>
  <si>
    <t>RX2020-4</t>
  </si>
  <si>
    <t>RX2525-4</t>
  </si>
  <si>
    <t>SFCBS-M4-12M-01</t>
  </si>
  <si>
    <t>SFF-018</t>
  </si>
  <si>
    <t>SHR-08-6V0B</t>
  </si>
  <si>
    <t>SHR-08-HTNB</t>
  </si>
  <si>
    <t>SHR-08-PPB</t>
  </si>
  <si>
    <t>SHR-15-6NB</t>
  </si>
  <si>
    <t>SHR-15-6V0B</t>
  </si>
  <si>
    <t>SHR-25-6V0B</t>
  </si>
  <si>
    <t>SHR-25-PPB</t>
  </si>
  <si>
    <t>SLCS-370-6-01</t>
  </si>
  <si>
    <t>SOF-15140</t>
  </si>
  <si>
    <t>SP1-4-01</t>
  </si>
  <si>
    <t>SP3-4-01</t>
  </si>
  <si>
    <t>SPN-10</t>
  </si>
  <si>
    <t>SPN-14</t>
  </si>
  <si>
    <t>SPN-16</t>
  </si>
  <si>
    <t>SPN-18</t>
  </si>
  <si>
    <t>SPN-4</t>
  </si>
  <si>
    <t>SPN-8</t>
  </si>
  <si>
    <t>SR-2648W</t>
  </si>
  <si>
    <t>SR-3045W</t>
  </si>
  <si>
    <t>SR-3550B</t>
  </si>
  <si>
    <t>SR-4050B</t>
  </si>
  <si>
    <t>SR-4070B</t>
  </si>
  <si>
    <t>SR-5055B</t>
  </si>
  <si>
    <t>SR-5065B</t>
  </si>
  <si>
    <t>SR-5095B</t>
  </si>
  <si>
    <t>SRS4-10-01</t>
  </si>
  <si>
    <t>SRS4-2-19</t>
  </si>
  <si>
    <t>SRS4-3-01</t>
  </si>
  <si>
    <t>SRS4-3-19</t>
  </si>
  <si>
    <t>SRS4-5-19</t>
  </si>
  <si>
    <t>SRS8-7-01</t>
  </si>
  <si>
    <t>STL-350-3-01</t>
  </si>
  <si>
    <t>STL-600-12-01</t>
  </si>
  <si>
    <t>STL-750-3-01</t>
  </si>
  <si>
    <t>SWC-0</t>
  </si>
  <si>
    <t>TC-30-1</t>
  </si>
  <si>
    <t>TC-30-1-01</t>
  </si>
  <si>
    <t>TCBN-T1-M3-6-13</t>
  </si>
  <si>
    <t>TL-350</t>
  </si>
  <si>
    <t>TL-600</t>
  </si>
  <si>
    <t>TL-950</t>
  </si>
  <si>
    <t>TLH-500-01</t>
  </si>
  <si>
    <t>V-1001</t>
  </si>
  <si>
    <t>V-1004</t>
  </si>
  <si>
    <t>V-1007</t>
  </si>
  <si>
    <t>VCC-83535</t>
  </si>
  <si>
    <t>VCC-83664</t>
  </si>
  <si>
    <t>VMCG-320-MPBK-K</t>
  </si>
  <si>
    <t>WCK-460-01A4-RTN</t>
  </si>
  <si>
    <t>WHC-250-01</t>
  </si>
  <si>
    <t>WHC-375-01</t>
  </si>
  <si>
    <t>WIT-18RA-01</t>
  </si>
  <si>
    <t>WIT-50SR-M</t>
  </si>
  <si>
    <t>WITBH-50R</t>
  </si>
  <si>
    <t>WS-2-01</t>
  </si>
  <si>
    <t>WS-9-1-01</t>
  </si>
  <si>
    <t>WS-9-2-01</t>
  </si>
  <si>
    <t>WS-A-1-01</t>
  </si>
  <si>
    <t>WS-A-3-01</t>
  </si>
  <si>
    <t>WSLT-01A-01</t>
  </si>
  <si>
    <t>WSLT-02-1-01</t>
  </si>
  <si>
    <t>WSLT-03-2-01</t>
  </si>
  <si>
    <t>WSLT-9-03-3-01</t>
  </si>
  <si>
    <t>WSLTRA-1-01</t>
  </si>
  <si>
    <t>WS-SE-C-1-19</t>
  </si>
  <si>
    <t>WS-SR-3-01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</si>
</sst>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hidden="1"/>
    </xf>
    <xf numFmtId="49" fontId="99" fillId="33" borderId="10" xfId="0" applyNumberFormat="1" applyFont="1" applyFill="1" applyBorder="1" applyAlignment="1" applyProtection="1">
      <alignment horizontal="left" vertical="center" wrapText="1"/>
      <protection locked="0" hidden="1"/>
    </xf>
    <xf numFmtId="49" fontId="99" fillId="33" borderId="37" xfId="0" applyNumberFormat="1" applyFont="1" applyFill="1" applyBorder="1" applyAlignment="1" applyProtection="1">
      <alignment horizontal="left" vertical="center" wrapText="1"/>
      <protection locked="0"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laraseymour@essentr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laraseymour@essentr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0"/>
      <c r="B2" s="35" t="s">
        <v>847</v>
      </c>
      <c r="C2" s="33"/>
      <c r="D2" s="199"/>
      <c r="E2" s="3"/>
      <c r="F2" s="33"/>
      <c r="G2" s="31"/>
    </row>
    <row r="3" spans="1:7">
      <c r="A3" s="360"/>
      <c r="B3" s="5" t="s">
        <v>839</v>
      </c>
      <c r="C3" s="6"/>
      <c r="D3" s="200"/>
      <c r="E3" s="3"/>
      <c r="F3" s="6"/>
      <c r="G3" s="31"/>
    </row>
    <row r="4" spans="1:7" ht="15.75">
      <c r="A4" s="360"/>
      <c r="B4" s="38" t="s">
        <v>849</v>
      </c>
      <c r="C4" s="7"/>
      <c r="D4" s="201"/>
      <c r="E4" s="3"/>
      <c r="F4" s="7"/>
      <c r="G4" s="31"/>
    </row>
    <row r="5" spans="1:7">
      <c r="A5" s="360"/>
      <c r="B5" s="37" t="s">
        <v>1040</v>
      </c>
      <c r="C5" s="4"/>
      <c r="D5" s="202"/>
      <c r="E5" s="3"/>
      <c r="F5" s="4"/>
      <c r="G5" s="31"/>
    </row>
    <row r="6" spans="1:7">
      <c r="A6" s="360"/>
      <c r="B6" s="8"/>
      <c r="C6" s="8"/>
      <c r="D6" s="203"/>
      <c r="E6" s="8"/>
      <c r="F6" s="8"/>
      <c r="G6" s="31"/>
    </row>
    <row r="7" spans="1:7">
      <c r="A7" s="360"/>
      <c r="B7" s="8"/>
      <c r="C7" s="8"/>
      <c r="D7" s="203"/>
      <c r="E7" s="8"/>
      <c r="F7" s="8"/>
      <c r="G7" s="31"/>
    </row>
    <row r="8" spans="1:7">
      <c r="A8" s="360"/>
      <c r="B8" s="8"/>
      <c r="C8" s="8"/>
      <c r="D8" s="203"/>
      <c r="E8" s="8"/>
      <c r="F8" s="8"/>
      <c r="G8" s="31"/>
    </row>
    <row r="9" spans="1:7">
      <c r="A9" s="360"/>
      <c r="B9" s="363" t="s">
        <v>850</v>
      </c>
      <c r="C9" s="363"/>
      <c r="D9" s="363"/>
      <c r="E9" s="363"/>
      <c r="F9" s="363"/>
      <c r="G9" s="31"/>
    </row>
    <row r="10" spans="1:7" ht="27" customHeight="1">
      <c r="A10" s="360"/>
      <c r="B10" s="364" t="s">
        <v>438</v>
      </c>
      <c r="C10" s="364"/>
      <c r="D10" s="364"/>
      <c r="E10" s="364"/>
      <c r="F10" s="364"/>
      <c r="G10" s="31"/>
    </row>
    <row r="11" spans="1:7" ht="27" customHeight="1">
      <c r="A11" s="360"/>
      <c r="B11" s="365"/>
      <c r="C11" s="365"/>
      <c r="D11" s="365"/>
      <c r="E11" s="365"/>
      <c r="F11" s="365"/>
      <c r="G11" s="31"/>
    </row>
    <row r="12" spans="1:7">
      <c r="A12" s="360"/>
      <c r="B12" s="39" t="s">
        <v>848</v>
      </c>
      <c r="C12" s="40" t="s">
        <v>851</v>
      </c>
      <c r="D12" s="204" t="s">
        <v>852</v>
      </c>
      <c r="E12" s="40" t="s">
        <v>612</v>
      </c>
      <c r="F12" s="40" t="s">
        <v>613</v>
      </c>
      <c r="G12" s="31"/>
    </row>
    <row r="13" spans="1:7" ht="33.75">
      <c r="A13" s="360"/>
      <c r="B13" s="2">
        <v>1</v>
      </c>
      <c r="C13" s="34" t="s">
        <v>1088</v>
      </c>
      <c r="D13" s="36" t="s">
        <v>876</v>
      </c>
      <c r="E13" s="187" t="s">
        <v>853</v>
      </c>
      <c r="F13" s="187"/>
      <c r="G13" s="31"/>
    </row>
    <row r="14" spans="1:7" ht="45">
      <c r="A14" s="360"/>
      <c r="B14" s="2">
        <v>2</v>
      </c>
      <c r="C14" s="34" t="s">
        <v>1088</v>
      </c>
      <c r="D14" s="36" t="s">
        <v>1025</v>
      </c>
      <c r="E14" s="187" t="s">
        <v>530</v>
      </c>
      <c r="F14" s="187" t="s">
        <v>531</v>
      </c>
      <c r="G14" s="31"/>
    </row>
    <row r="15" spans="1:7" ht="89.1" customHeight="1">
      <c r="A15" s="360"/>
      <c r="B15" s="366">
        <v>2.0099999999999998</v>
      </c>
      <c r="C15" s="357" t="s">
        <v>1088</v>
      </c>
      <c r="D15" s="369" t="s">
        <v>2263</v>
      </c>
      <c r="E15" s="188" t="s">
        <v>614</v>
      </c>
      <c r="F15" s="188" t="s">
        <v>617</v>
      </c>
      <c r="G15" s="31"/>
    </row>
    <row r="16" spans="1:7" ht="99" customHeight="1">
      <c r="A16" s="360"/>
      <c r="B16" s="367"/>
      <c r="C16" s="358"/>
      <c r="D16" s="370"/>
      <c r="E16" s="189"/>
      <c r="F16" s="189" t="s">
        <v>615</v>
      </c>
      <c r="G16" s="31"/>
    </row>
    <row r="17" spans="1:7" ht="63" customHeight="1">
      <c r="A17" s="360"/>
      <c r="B17" s="368"/>
      <c r="C17" s="359"/>
      <c r="D17" s="371"/>
      <c r="E17" s="34"/>
      <c r="F17" s="34" t="s">
        <v>616</v>
      </c>
      <c r="G17" s="31"/>
    </row>
    <row r="18" spans="1:7" ht="117" customHeight="1">
      <c r="A18" s="360"/>
      <c r="B18" s="366">
        <v>2.02</v>
      </c>
      <c r="C18" s="357" t="s">
        <v>1088</v>
      </c>
      <c r="D18" s="369" t="s">
        <v>2264</v>
      </c>
      <c r="E18" s="188" t="s">
        <v>439</v>
      </c>
      <c r="F18" s="188" t="s">
        <v>525</v>
      </c>
      <c r="G18" s="31"/>
    </row>
    <row r="19" spans="1:7" ht="71.099999999999994" customHeight="1">
      <c r="A19" s="360"/>
      <c r="B19" s="367"/>
      <c r="C19" s="358"/>
      <c r="D19" s="370"/>
      <c r="E19" s="189" t="s">
        <v>529</v>
      </c>
      <c r="F19" s="189" t="s">
        <v>440</v>
      </c>
      <c r="G19" s="31"/>
    </row>
    <row r="20" spans="1:7" ht="90.75" customHeight="1">
      <c r="A20" s="360"/>
      <c r="B20" s="367"/>
      <c r="C20" s="358"/>
      <c r="D20" s="370"/>
      <c r="E20" s="189"/>
      <c r="F20" s="189" t="s">
        <v>619</v>
      </c>
      <c r="G20" s="31"/>
    </row>
    <row r="21" spans="1:7" ht="74.25" customHeight="1">
      <c r="A21" s="360"/>
      <c r="B21" s="368"/>
      <c r="C21" s="359"/>
      <c r="D21" s="371"/>
      <c r="E21" s="34"/>
      <c r="F21" s="34" t="s">
        <v>618</v>
      </c>
      <c r="G21" s="31"/>
    </row>
    <row r="22" spans="1:7" ht="90" customHeight="1">
      <c r="A22" s="360"/>
      <c r="B22" s="375">
        <v>2.0299999999999998</v>
      </c>
      <c r="C22" s="375" t="s">
        <v>822</v>
      </c>
      <c r="D22" s="378" t="s">
        <v>2265</v>
      </c>
      <c r="E22" s="357" t="s">
        <v>437</v>
      </c>
      <c r="F22" s="188" t="s">
        <v>460</v>
      </c>
      <c r="G22" s="31"/>
    </row>
    <row r="23" spans="1:7" ht="109.5" customHeight="1">
      <c r="A23" s="360"/>
      <c r="B23" s="376"/>
      <c r="C23" s="376"/>
      <c r="D23" s="379"/>
      <c r="E23" s="358"/>
      <c r="F23" s="189" t="s">
        <v>823</v>
      </c>
      <c r="G23" s="31"/>
    </row>
    <row r="24" spans="1:7" ht="74.25" customHeight="1">
      <c r="A24" s="360"/>
      <c r="B24" s="377"/>
      <c r="C24" s="377"/>
      <c r="D24" s="380"/>
      <c r="E24" s="359"/>
      <c r="F24" s="34" t="s">
        <v>436</v>
      </c>
      <c r="G24" s="31"/>
    </row>
    <row r="25" spans="1:7" ht="72" customHeight="1">
      <c r="A25" s="360"/>
      <c r="B25" s="2" t="s">
        <v>458</v>
      </c>
      <c r="C25" s="34" t="s">
        <v>459</v>
      </c>
      <c r="D25" s="36" t="s">
        <v>2266</v>
      </c>
      <c r="E25" s="34" t="s">
        <v>2261</v>
      </c>
      <c r="F25" s="34" t="s">
        <v>461</v>
      </c>
      <c r="G25" s="31"/>
    </row>
    <row r="26" spans="1:7" ht="98.1" customHeight="1">
      <c r="A26" s="360"/>
      <c r="B26" s="372">
        <v>3</v>
      </c>
      <c r="C26" s="366" t="s">
        <v>70</v>
      </c>
      <c r="D26" s="369" t="s">
        <v>2267</v>
      </c>
      <c r="E26" s="357" t="s">
        <v>0</v>
      </c>
      <c r="F26" s="188" t="s">
        <v>64</v>
      </c>
      <c r="G26" s="31"/>
    </row>
    <row r="27" spans="1:7" ht="90" customHeight="1">
      <c r="A27" s="360"/>
      <c r="B27" s="373"/>
      <c r="C27" s="367"/>
      <c r="D27" s="370"/>
      <c r="E27" s="358"/>
      <c r="F27" s="189" t="s">
        <v>59</v>
      </c>
      <c r="G27" s="31"/>
    </row>
    <row r="28" spans="1:7" ht="19.350000000000001" customHeight="1">
      <c r="A28" s="360"/>
      <c r="B28" s="373"/>
      <c r="C28" s="367"/>
      <c r="D28" s="370"/>
      <c r="E28" s="358"/>
      <c r="F28" s="189" t="s">
        <v>60</v>
      </c>
      <c r="G28" s="31"/>
    </row>
    <row r="29" spans="1:7" ht="74.650000000000006" customHeight="1">
      <c r="A29" s="360"/>
      <c r="B29" s="373"/>
      <c r="C29" s="367"/>
      <c r="D29" s="370"/>
      <c r="E29" s="358"/>
      <c r="F29" s="189" t="s">
        <v>61</v>
      </c>
      <c r="G29" s="31"/>
    </row>
    <row r="30" spans="1:7" ht="62.65" customHeight="1">
      <c r="A30" s="360"/>
      <c r="B30" s="373"/>
      <c r="C30" s="367"/>
      <c r="D30" s="370"/>
      <c r="E30" s="358"/>
      <c r="F30" s="189" t="s">
        <v>62</v>
      </c>
      <c r="G30" s="31"/>
    </row>
    <row r="31" spans="1:7" ht="81" customHeight="1">
      <c r="A31" s="360"/>
      <c r="B31" s="373"/>
      <c r="C31" s="367"/>
      <c r="D31" s="370"/>
      <c r="E31" s="358"/>
      <c r="F31" s="189" t="s">
        <v>63</v>
      </c>
      <c r="G31" s="31"/>
    </row>
    <row r="32" spans="1:7" ht="48.75" customHeight="1">
      <c r="A32" s="360"/>
      <c r="B32" s="373"/>
      <c r="C32" s="367"/>
      <c r="D32" s="370"/>
      <c r="E32" s="358"/>
      <c r="F32" s="189" t="s">
        <v>66</v>
      </c>
      <c r="G32" s="31"/>
    </row>
    <row r="33" spans="1:7" ht="98.65" customHeight="1">
      <c r="A33" s="360"/>
      <c r="B33" s="373"/>
      <c r="C33" s="367"/>
      <c r="D33" s="370"/>
      <c r="E33" s="358"/>
      <c r="F33" s="189" t="s">
        <v>65</v>
      </c>
      <c r="G33" s="31"/>
    </row>
    <row r="34" spans="1:7" ht="89.1" customHeight="1">
      <c r="A34" s="360"/>
      <c r="B34" s="373"/>
      <c r="C34" s="367"/>
      <c r="D34" s="370"/>
      <c r="E34" s="358"/>
      <c r="F34" s="189" t="s">
        <v>67</v>
      </c>
      <c r="G34" s="31"/>
    </row>
    <row r="35" spans="1:7" ht="29.1" customHeight="1">
      <c r="A35" s="360"/>
      <c r="B35" s="373"/>
      <c r="C35" s="367"/>
      <c r="D35" s="370"/>
      <c r="E35" s="358"/>
      <c r="F35" s="189" t="s">
        <v>68</v>
      </c>
      <c r="G35" s="31"/>
    </row>
    <row r="36" spans="1:7" ht="126.75">
      <c r="A36" s="360"/>
      <c r="B36" s="374"/>
      <c r="C36" s="368"/>
      <c r="D36" s="371"/>
      <c r="E36" s="359"/>
      <c r="F36" s="190" t="s">
        <v>69</v>
      </c>
      <c r="G36" s="31"/>
    </row>
    <row r="37" spans="1:7" ht="123.75">
      <c r="A37" s="360"/>
      <c r="B37" s="163">
        <v>3.01</v>
      </c>
      <c r="C37" s="164" t="s">
        <v>70</v>
      </c>
      <c r="D37" s="36" t="s">
        <v>2268</v>
      </c>
      <c r="E37" s="191" t="s">
        <v>1328</v>
      </c>
      <c r="F37" s="192" t="s">
        <v>1434</v>
      </c>
      <c r="G37" s="31"/>
    </row>
    <row r="38" spans="1:7" ht="112.5">
      <c r="A38" s="360"/>
      <c r="B38" s="163">
        <v>3.02</v>
      </c>
      <c r="C38" s="164" t="s">
        <v>1361</v>
      </c>
      <c r="D38" s="36" t="s">
        <v>2269</v>
      </c>
      <c r="E38" s="191" t="s">
        <v>1376</v>
      </c>
      <c r="F38" s="192" t="s">
        <v>1435</v>
      </c>
      <c r="G38" s="31"/>
    </row>
    <row r="39" spans="1:7" ht="101.25">
      <c r="A39" s="360"/>
      <c r="B39" s="173">
        <v>4</v>
      </c>
      <c r="C39" s="172" t="s">
        <v>1531</v>
      </c>
      <c r="D39" s="36" t="s">
        <v>2270</v>
      </c>
      <c r="E39" s="34" t="s">
        <v>2213</v>
      </c>
      <c r="F39" s="34" t="s">
        <v>1532</v>
      </c>
      <c r="G39" s="31"/>
    </row>
    <row r="40" spans="1:7" ht="56.25">
      <c r="A40" s="360"/>
      <c r="B40" s="163">
        <v>4.01</v>
      </c>
      <c r="C40" s="172" t="s">
        <v>1531</v>
      </c>
      <c r="D40" s="36" t="s">
        <v>2272</v>
      </c>
      <c r="E40" s="34" t="s">
        <v>2227</v>
      </c>
      <c r="F40" s="34" t="s">
        <v>2231</v>
      </c>
      <c r="G40" s="31"/>
    </row>
    <row r="41" spans="1:7" ht="56.25">
      <c r="A41" s="360"/>
      <c r="B41" s="163" t="s">
        <v>2259</v>
      </c>
      <c r="C41" s="172" t="s">
        <v>1531</v>
      </c>
      <c r="D41" s="36" t="s">
        <v>2271</v>
      </c>
      <c r="E41" s="34" t="s">
        <v>2262</v>
      </c>
      <c r="F41" s="34" t="s">
        <v>2260</v>
      </c>
      <c r="G41" s="31"/>
    </row>
    <row r="42" spans="1:7" ht="56.25">
      <c r="A42" s="360"/>
      <c r="B42" s="163" t="s">
        <v>2295</v>
      </c>
      <c r="C42" s="172" t="s">
        <v>1531</v>
      </c>
      <c r="D42" s="36" t="s">
        <v>2302</v>
      </c>
      <c r="E42" s="34" t="s">
        <v>2261</v>
      </c>
      <c r="F42" s="34" t="s">
        <v>2296</v>
      </c>
      <c r="G42" s="31"/>
    </row>
    <row r="43" spans="1:7" ht="123.75">
      <c r="A43" s="360"/>
      <c r="B43" s="184">
        <v>4.0999999999999996</v>
      </c>
      <c r="C43" s="172" t="s">
        <v>2301</v>
      </c>
      <c r="D43" s="185">
        <v>42867</v>
      </c>
      <c r="E43" s="193" t="s">
        <v>2304</v>
      </c>
      <c r="F43" s="34" t="s">
        <v>2303</v>
      </c>
      <c r="G43" s="31"/>
    </row>
    <row r="44" spans="1:7" ht="78.75">
      <c r="A44" s="360"/>
      <c r="B44" s="184">
        <v>4.2</v>
      </c>
      <c r="C44" s="172" t="s">
        <v>2301</v>
      </c>
      <c r="D44" s="185">
        <v>42704</v>
      </c>
      <c r="E44" s="193" t="s">
        <v>2503</v>
      </c>
      <c r="F44" s="34" t="s">
        <v>2478</v>
      </c>
      <c r="G44" s="31"/>
    </row>
    <row r="45" spans="1:7" ht="157.5">
      <c r="A45" s="360"/>
      <c r="B45" s="233">
        <v>5</v>
      </c>
      <c r="C45" s="172" t="s">
        <v>2301</v>
      </c>
      <c r="D45" s="185">
        <v>42867</v>
      </c>
      <c r="E45" s="193" t="s">
        <v>12784</v>
      </c>
      <c r="F45" s="34" t="s">
        <v>12506</v>
      </c>
      <c r="G45" s="31"/>
    </row>
    <row r="46" spans="1:7" ht="45">
      <c r="A46" s="360"/>
      <c r="B46" s="184">
        <v>5.01</v>
      </c>
      <c r="C46" s="172" t="s">
        <v>2301</v>
      </c>
      <c r="D46" s="185">
        <v>42907</v>
      </c>
      <c r="E46" s="193" t="s">
        <v>15650</v>
      </c>
      <c r="F46" s="34" t="s">
        <v>12506</v>
      </c>
      <c r="G46" s="31"/>
    </row>
    <row r="47" spans="1:7" ht="67.5">
      <c r="A47" s="360"/>
      <c r="B47" s="184">
        <v>5.0999999999999996</v>
      </c>
      <c r="C47" s="172" t="s">
        <v>2301</v>
      </c>
      <c r="D47" s="185">
        <v>43070</v>
      </c>
      <c r="E47" s="193" t="s">
        <v>12994</v>
      </c>
      <c r="F47" s="34" t="s">
        <v>12995</v>
      </c>
      <c r="G47" s="31"/>
    </row>
    <row r="48" spans="1:7" ht="56.25">
      <c r="A48" s="360"/>
      <c r="B48" s="184">
        <v>5.1100000000000003</v>
      </c>
      <c r="C48" s="172" t="s">
        <v>13232</v>
      </c>
      <c r="D48" s="185">
        <v>43217</v>
      </c>
      <c r="E48" s="193" t="s">
        <v>13358</v>
      </c>
      <c r="F48" s="34" t="s">
        <v>13266</v>
      </c>
      <c r="G48" s="31"/>
    </row>
    <row r="49" spans="1:7" ht="56.25">
      <c r="A49" s="360"/>
      <c r="B49" s="184">
        <v>5.12</v>
      </c>
      <c r="C49" s="172" t="s">
        <v>13232</v>
      </c>
      <c r="D49" s="185">
        <v>43581</v>
      </c>
      <c r="E49" s="193" t="s">
        <v>13358</v>
      </c>
      <c r="F49" s="34" t="s">
        <v>13920</v>
      </c>
      <c r="G49" s="31"/>
    </row>
    <row r="50" spans="1:7" ht="78.75">
      <c r="A50" s="360"/>
      <c r="B50" s="233">
        <v>6</v>
      </c>
      <c r="C50" s="172" t="s">
        <v>13232</v>
      </c>
      <c r="D50" s="185">
        <v>43964</v>
      </c>
      <c r="E50" s="193" t="s">
        <v>14138</v>
      </c>
      <c r="F50" s="34" t="s">
        <v>13925</v>
      </c>
      <c r="G50" s="31"/>
    </row>
    <row r="51" spans="1:7" ht="45">
      <c r="A51" s="360"/>
      <c r="B51" s="184">
        <v>6.01</v>
      </c>
      <c r="C51" s="172" t="s">
        <v>13232</v>
      </c>
      <c r="D51" s="185">
        <v>43970</v>
      </c>
      <c r="E51" s="193" t="s">
        <v>15651</v>
      </c>
      <c r="F51" s="193" t="s">
        <v>13925</v>
      </c>
      <c r="G51" s="31"/>
    </row>
    <row r="52" spans="1:7" ht="45">
      <c r="A52" s="360"/>
      <c r="B52" s="184">
        <v>6.1</v>
      </c>
      <c r="C52" s="172" t="s">
        <v>13232</v>
      </c>
      <c r="D52" s="185">
        <v>44314</v>
      </c>
      <c r="E52" s="193" t="s">
        <v>15631</v>
      </c>
      <c r="F52" s="193" t="s">
        <v>15144</v>
      </c>
      <c r="G52" s="31"/>
    </row>
    <row r="53" spans="1:7" ht="45">
      <c r="A53" s="360"/>
      <c r="B53" s="184">
        <v>6.2</v>
      </c>
      <c r="C53" s="172" t="s">
        <v>13232</v>
      </c>
      <c r="D53" s="185">
        <v>44678</v>
      </c>
      <c r="E53" s="193" t="s">
        <v>15631</v>
      </c>
      <c r="F53" s="193" t="s">
        <v>15624</v>
      </c>
      <c r="G53" s="31"/>
    </row>
    <row r="54" spans="1:7" ht="45">
      <c r="A54" s="360"/>
      <c r="B54" s="184">
        <v>6.21</v>
      </c>
      <c r="C54" s="172" t="s">
        <v>13232</v>
      </c>
      <c r="D54" s="185">
        <v>44687</v>
      </c>
      <c r="E54" s="193" t="s">
        <v>15652</v>
      </c>
      <c r="F54" s="193" t="s">
        <v>15624</v>
      </c>
      <c r="G54" s="31"/>
    </row>
    <row r="55" spans="1:7" ht="45">
      <c r="A55" s="360"/>
      <c r="B55" s="184">
        <v>6.22</v>
      </c>
      <c r="C55" s="172" t="s">
        <v>13232</v>
      </c>
      <c r="D55" s="348">
        <v>44692</v>
      </c>
      <c r="E55" s="193" t="s">
        <v>15651</v>
      </c>
      <c r="F55" s="193" t="s">
        <v>15624</v>
      </c>
      <c r="G55" s="31"/>
    </row>
    <row r="56" spans="1:7" ht="13.5" thickBot="1">
      <c r="A56" s="361"/>
      <c r="B56" s="362" t="str">
        <f ca="1">OFFSET(L!$C$1,MATCH("General"&amp;"Cpy",L!$A:$A,0)-1,SL,,)</f>
        <v>© 2022 Responsible Minerals Initiative. All rights reserved.</v>
      </c>
      <c r="C56" s="362"/>
      <c r="D56" s="362"/>
      <c r="E56" s="362"/>
      <c r="F56" s="362"/>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BAEC773-FC65-43FF-A979-06F1AC169AE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5ACB11F-DFF3-4BA8-B093-5FEAD8FE67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150000000000006"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25" sqref="B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8" t="str">
        <f ca="1">OFFSET(L!$C$1,MATCH("Declaration"&amp;ADDRESS(ROW(),COLUMN(),4),L!$A:$A,0)-1,SL,,)</f>
        <v>Conflict Minerals Reporting Template (CMRT)</v>
      </c>
      <c r="E2" s="409"/>
      <c r="F2" s="409"/>
      <c r="G2" s="409"/>
      <c r="H2" s="409"/>
      <c r="I2" s="409"/>
      <c r="J2" s="41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1"/>
      <c r="G3" s="421"/>
      <c r="H3" s="421"/>
      <c r="I3" s="175"/>
      <c r="J3" s="160" t="s">
        <v>15654</v>
      </c>
      <c r="K3" s="44"/>
      <c r="L3" s="133"/>
      <c r="M3" s="124"/>
      <c r="N3" s="124"/>
      <c r="O3" s="125"/>
      <c r="P3" s="138">
        <f>MATCH($D$3,LN,0)</f>
        <v>1</v>
      </c>
    </row>
    <row r="4" spans="1:34" ht="15.75">
      <c r="A4" s="42"/>
      <c r="B4" s="414" t="str">
        <f ca="1">OFFSET(L!$C$1,MATCH("Declaration"&amp;ADDRESS(ROW(),COLUMN(),4),L!$A:$A,0)-1,SL,,)</f>
        <v>The purpose of this document is to collect sourcing information on tin, tantalum, tungsten and gold used in products</v>
      </c>
      <c r="C4" s="414"/>
      <c r="D4" s="414"/>
      <c r="E4" s="414"/>
      <c r="F4" s="414"/>
      <c r="G4" s="414"/>
      <c r="H4" s="414"/>
      <c r="I4" s="422" t="str">
        <f ca="1">OFFSET(L!$C$1,MATCH("Declaration"&amp;ADDRESS(ROW(),COLUMN(),4),L!$A:$A,0)-1,SL,,)</f>
        <v>Link to Terms &amp; Conditions</v>
      </c>
      <c r="J4" s="422"/>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6" t="str">
        <f ca="1">OFFSET(L!$C$1,MATCH("Declaration"&amp;ADDRESS(ROW(),COLUMN(),4),L!$A:$A,0)-1,SL,,)</f>
        <v>Company Information</v>
      </c>
      <c r="C7" s="426"/>
      <c r="D7" s="426"/>
      <c r="E7" s="426"/>
      <c r="F7" s="426"/>
      <c r="G7" s="426"/>
      <c r="H7" s="426"/>
      <c r="I7" s="426"/>
      <c r="J7" s="426"/>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1" t="s">
        <v>15655</v>
      </c>
      <c r="E8" s="412"/>
      <c r="F8" s="412"/>
      <c r="G8" s="412"/>
      <c r="H8" s="412"/>
      <c r="I8" s="412"/>
      <c r="J8" s="413"/>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3" t="s">
        <v>495</v>
      </c>
      <c r="E9" s="424"/>
      <c r="F9" s="424"/>
      <c r="G9" s="42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7" t="str">
        <f ca="1">OFFSET(L!$C$1,MATCH("Declaration"&amp;ADDRESS(ROW(),COLUMN(),4)&amp;LEFT($D$9,1),L!$A:$A,0)-1,SL,,)</f>
        <v>Go to Product List tab to enter products this declaration applies to</v>
      </c>
      <c r="C10" s="144"/>
      <c r="D10" s="415"/>
      <c r="E10" s="416"/>
      <c r="F10" s="416"/>
      <c r="G10" s="416"/>
      <c r="H10" s="416"/>
      <c r="I10" s="416"/>
      <c r="J10" s="417"/>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8"/>
      <c r="C11" s="144"/>
      <c r="D11" s="434" t="str">
        <f ca="1">IF(D9=Q9,OFFSET(L!$C$1,MATCH("Declaration"&amp;ADDRESS(ROW(),COLUMN(),4),L!$A:$A,0)-1,SL,,),"")</f>
        <v>Click here to enter the products this declaration applies to</v>
      </c>
      <c r="E11" s="435"/>
      <c r="F11" s="435"/>
      <c r="G11" s="435"/>
      <c r="H11" s="435"/>
      <c r="I11" s="435"/>
      <c r="J11" s="43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8"/>
      <c r="E12" s="419"/>
      <c r="F12" s="419"/>
      <c r="G12" s="419"/>
      <c r="H12" s="419"/>
      <c r="I12" s="419"/>
      <c r="J12" s="42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8"/>
      <c r="E13" s="419"/>
      <c r="F13" s="419"/>
      <c r="G13" s="419"/>
      <c r="H13" s="419"/>
      <c r="I13" s="419"/>
      <c r="J13" s="420"/>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7" t="s">
        <v>15656</v>
      </c>
      <c r="E14" s="388"/>
      <c r="F14" s="388"/>
      <c r="G14" s="388"/>
      <c r="H14" s="388"/>
      <c r="I14" s="388"/>
      <c r="J14" s="389"/>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7" t="s">
        <v>15659</v>
      </c>
      <c r="E15" s="388"/>
      <c r="F15" s="388"/>
      <c r="G15" s="388"/>
      <c r="H15" s="388"/>
      <c r="I15" s="388"/>
      <c r="J15" s="389"/>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ustomHeight="1">
      <c r="A16" s="46"/>
      <c r="B16" s="48" t="str">
        <f ca="1">OFFSET(L!$C$1,MATCH("Declaration"&amp;ADDRESS(ROW(),COLUMN(),4),L!$A:$A,0)-1,SL,,)</f>
        <v>Email – Contact (*):</v>
      </c>
      <c r="C16" s="87"/>
      <c r="D16" s="429" t="s">
        <v>15660</v>
      </c>
      <c r="E16" s="430"/>
      <c r="F16" s="430"/>
      <c r="G16" s="430"/>
      <c r="H16" s="430"/>
      <c r="I16" s="430"/>
      <c r="J16" s="43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7" t="s">
        <v>15657</v>
      </c>
      <c r="E17" s="388"/>
      <c r="F17" s="388"/>
      <c r="G17" s="388"/>
      <c r="H17" s="388"/>
      <c r="I17" s="388"/>
      <c r="J17" s="389"/>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7" t="s">
        <v>15659</v>
      </c>
      <c r="E18" s="388"/>
      <c r="F18" s="388"/>
      <c r="G18" s="388"/>
      <c r="H18" s="388"/>
      <c r="I18" s="388"/>
      <c r="J18" s="38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ustomHeight="1">
      <c r="A19" s="46"/>
      <c r="B19" s="48" t="str">
        <f ca="1">OFFSET(L!$C$1,MATCH("Declaration"&amp;ADDRESS(ROW(),COLUMN(),4),L!$A:$A,0)-1,SL,,)</f>
        <v>Title - Authorizer:</v>
      </c>
      <c r="C19" s="87"/>
      <c r="D19" s="387" t="s">
        <v>15661</v>
      </c>
      <c r="E19" s="388"/>
      <c r="F19" s="388"/>
      <c r="G19" s="388"/>
      <c r="H19" s="388"/>
      <c r="I19" s="388"/>
      <c r="J19" s="389"/>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9" t="s">
        <v>15660</v>
      </c>
      <c r="E20" s="430"/>
      <c r="F20" s="430"/>
      <c r="G20" s="430"/>
      <c r="H20" s="430"/>
      <c r="I20" s="430"/>
      <c r="J20" s="43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7" t="s">
        <v>15658</v>
      </c>
      <c r="E21" s="388"/>
      <c r="F21" s="388"/>
      <c r="G21" s="388"/>
      <c r="H21" s="388"/>
      <c r="I21" s="388"/>
      <c r="J21" s="38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2">
        <v>44858</v>
      </c>
      <c r="E22" s="39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9"/>
      <c r="E23" s="43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4" t="str">
        <f ca="1">OFFSET(L!$C$1,MATCH("Declaration"&amp;ADDRESS(ROW(),COLUMN(),4),L!$A:$A,0)-1,SL,,)</f>
        <v>Answer the following questions 1 - 8 based on the declaration scope indicated above</v>
      </c>
      <c r="C24" s="394"/>
      <c r="D24" s="394"/>
      <c r="E24" s="394"/>
      <c r="F24" s="394"/>
      <c r="G24" s="394"/>
      <c r="H24" s="394"/>
      <c r="I24" s="394"/>
      <c r="J24" s="39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0" t="s">
        <v>489</v>
      </c>
      <c r="E26" s="391"/>
      <c r="F26" s="15"/>
      <c r="G26" s="398"/>
      <c r="H26" s="399"/>
      <c r="I26" s="399"/>
      <c r="J26" s="40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90" t="s">
        <v>489</v>
      </c>
      <c r="E27" s="391"/>
      <c r="F27" s="15"/>
      <c r="G27" s="398"/>
      <c r="H27" s="399"/>
      <c r="I27" s="399"/>
      <c r="J27" s="400"/>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90" t="s">
        <v>489</v>
      </c>
      <c r="E28" s="391"/>
      <c r="F28" s="15"/>
      <c r="G28" s="398"/>
      <c r="H28" s="399"/>
      <c r="I28" s="399"/>
      <c r="J28" s="400"/>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0" t="s">
        <v>489</v>
      </c>
      <c r="E29" s="391"/>
      <c r="F29" s="15"/>
      <c r="G29" s="398"/>
      <c r="H29" s="399"/>
      <c r="I29" s="399"/>
      <c r="J29" s="40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5" t="str">
        <f ca="1">D25</f>
        <v>Answer</v>
      </c>
      <c r="E31" s="395"/>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6"/>
      <c r="E32" s="397"/>
      <c r="F32" s="55"/>
      <c r="G32" s="398"/>
      <c r="H32" s="399"/>
      <c r="I32" s="399"/>
      <c r="J32" s="40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90"/>
      <c r="E33" s="391"/>
      <c r="F33" s="55"/>
      <c r="G33" s="398"/>
      <c r="H33" s="399"/>
      <c r="I33" s="399"/>
      <c r="J33" s="40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90"/>
      <c r="E34" s="391"/>
      <c r="F34" s="55"/>
      <c r="G34" s="398"/>
      <c r="H34" s="399"/>
      <c r="I34" s="399"/>
      <c r="J34" s="40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0"/>
      <c r="E35" s="391"/>
      <c r="F35" s="55"/>
      <c r="G35" s="398"/>
      <c r="H35" s="399"/>
      <c r="I35" s="399"/>
      <c r="J35" s="40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5" t="str">
        <f ca="1">D25</f>
        <v>Answer</v>
      </c>
      <c r="E37" s="395"/>
      <c r="F37" s="21"/>
      <c r="G37" s="52" t="str">
        <f ca="1">G25</f>
        <v>Comments</v>
      </c>
      <c r="H37" s="438"/>
      <c r="I37" s="438"/>
      <c r="J37" s="438"/>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0"/>
      <c r="E38" s="391"/>
      <c r="F38" s="55"/>
      <c r="G38" s="398"/>
      <c r="H38" s="399"/>
      <c r="I38" s="399"/>
      <c r="J38" s="40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90"/>
      <c r="E39" s="391"/>
      <c r="F39" s="55"/>
      <c r="G39" s="398"/>
      <c r="H39" s="399"/>
      <c r="I39" s="399"/>
      <c r="J39" s="400"/>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90"/>
      <c r="E40" s="391"/>
      <c r="F40" s="55"/>
      <c r="G40" s="398"/>
      <c r="H40" s="399"/>
      <c r="I40" s="399"/>
      <c r="J40" s="400"/>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0"/>
      <c r="E41" s="391"/>
      <c r="F41" s="55"/>
      <c r="G41" s="398"/>
      <c r="H41" s="399"/>
      <c r="I41" s="399"/>
      <c r="J41" s="40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5" t="str">
        <f ca="1">D25</f>
        <v>Answer</v>
      </c>
      <c r="E43" s="395"/>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0"/>
      <c r="E44" s="391"/>
      <c r="F44" s="55"/>
      <c r="G44" s="398"/>
      <c r="H44" s="399"/>
      <c r="I44" s="399"/>
      <c r="J44" s="40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90"/>
      <c r="E45" s="391"/>
      <c r="F45" s="55"/>
      <c r="G45" s="398"/>
      <c r="H45" s="399"/>
      <c r="I45" s="399"/>
      <c r="J45" s="400"/>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0"/>
      <c r="E46" s="391"/>
      <c r="F46" s="55"/>
      <c r="G46" s="398"/>
      <c r="H46" s="399"/>
      <c r="I46" s="399"/>
      <c r="J46" s="400"/>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0"/>
      <c r="E47" s="391"/>
      <c r="F47" s="55"/>
      <c r="G47" s="398"/>
      <c r="H47" s="399"/>
      <c r="I47" s="399"/>
      <c r="J47" s="40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0"/>
      <c r="E50" s="391"/>
      <c r="F50" s="55"/>
      <c r="G50" s="398"/>
      <c r="H50" s="399"/>
      <c r="I50" s="399"/>
      <c r="J50" s="40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90"/>
      <c r="E51" s="391"/>
      <c r="F51" s="55"/>
      <c r="G51" s="398"/>
      <c r="H51" s="399"/>
      <c r="I51" s="399"/>
      <c r="J51" s="40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90"/>
      <c r="E52" s="391"/>
      <c r="F52" s="55"/>
      <c r="G52" s="398"/>
      <c r="H52" s="399"/>
      <c r="I52" s="399"/>
      <c r="J52" s="40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0"/>
      <c r="E53" s="391"/>
      <c r="F53" s="55"/>
      <c r="G53" s="398"/>
      <c r="H53" s="399"/>
      <c r="I53" s="399"/>
      <c r="J53" s="40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2"/>
      <c r="E56" s="433"/>
      <c r="F56" s="55"/>
      <c r="G56" s="398"/>
      <c r="H56" s="399"/>
      <c r="I56" s="399"/>
      <c r="J56" s="40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2"/>
      <c r="E57" s="433"/>
      <c r="F57" s="55"/>
      <c r="G57" s="398"/>
      <c r="H57" s="399"/>
      <c r="I57" s="399"/>
      <c r="J57" s="40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2"/>
      <c r="E58" s="433"/>
      <c r="F58" s="55"/>
      <c r="G58" s="398"/>
      <c r="H58" s="399"/>
      <c r="I58" s="399"/>
      <c r="J58" s="40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2"/>
      <c r="E59" s="433"/>
      <c r="F59" s="55"/>
      <c r="G59" s="398"/>
      <c r="H59" s="399"/>
      <c r="I59" s="399"/>
      <c r="J59" s="40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5" t="str">
        <f ca="1">D25</f>
        <v>Answer</v>
      </c>
      <c r="E61" s="395"/>
      <c r="F61" s="21"/>
      <c r="G61" s="52" t="str">
        <f ca="1">G25</f>
        <v>Comments</v>
      </c>
      <c r="H61" s="437"/>
      <c r="I61" s="437"/>
      <c r="J61" s="43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6"/>
      <c r="E62" s="397"/>
      <c r="F62" s="55"/>
      <c r="G62" s="398"/>
      <c r="H62" s="399"/>
      <c r="I62" s="399"/>
      <c r="J62" s="40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90"/>
      <c r="E63" s="391"/>
      <c r="F63" s="55"/>
      <c r="G63" s="398"/>
      <c r="H63" s="399"/>
      <c r="I63" s="399"/>
      <c r="J63" s="40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90"/>
      <c r="E64" s="391"/>
      <c r="F64" s="55"/>
      <c r="G64" s="398"/>
      <c r="H64" s="399"/>
      <c r="I64" s="399"/>
      <c r="J64" s="40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0"/>
      <c r="E65" s="391"/>
      <c r="F65" s="55"/>
      <c r="G65" s="398"/>
      <c r="H65" s="399"/>
      <c r="I65" s="399"/>
      <c r="J65" s="40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5" t="str">
        <f ca="1">D25</f>
        <v>Answer</v>
      </c>
      <c r="E67" s="395"/>
      <c r="F67" s="21"/>
      <c r="G67" s="52" t="str">
        <f ca="1">G25</f>
        <v>Comments</v>
      </c>
      <c r="H67" s="437" t="str">
        <f>IF(Q75="(*)","Click here to enter smelter names","")</f>
        <v/>
      </c>
      <c r="I67" s="437"/>
      <c r="J67" s="43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0"/>
      <c r="E68" s="391"/>
      <c r="F68" s="56"/>
      <c r="G68" s="398"/>
      <c r="H68" s="399"/>
      <c r="I68" s="399"/>
      <c r="J68" s="40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90"/>
      <c r="E69" s="391"/>
      <c r="F69" s="56"/>
      <c r="G69" s="398"/>
      <c r="H69" s="399"/>
      <c r="I69" s="399"/>
      <c r="J69" s="40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90"/>
      <c r="E70" s="391"/>
      <c r="F70" s="56"/>
      <c r="G70" s="398"/>
      <c r="H70" s="399"/>
      <c r="I70" s="399"/>
      <c r="J70" s="40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0"/>
      <c r="E71" s="391"/>
      <c r="F71" s="58"/>
      <c r="G71" s="398"/>
      <c r="H71" s="399"/>
      <c r="I71" s="399"/>
      <c r="J71" s="40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7" t="str">
        <f ca="1">OFFSET(L!$C$1,MATCH("Declaration"&amp;ADDRESS(ROW(),COLUMN(),4),L!$A:$A,0)-1,SL,,)</f>
        <v>Answer the Following Questions at a Company Level</v>
      </c>
      <c r="C73" s="447"/>
      <c r="D73" s="447"/>
      <c r="E73" s="447"/>
      <c r="F73" s="447"/>
      <c r="G73" s="447"/>
      <c r="H73" s="447"/>
      <c r="I73" s="447"/>
      <c r="J73" s="44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90"/>
      <c r="E75" s="391"/>
      <c r="F75" s="65"/>
      <c r="G75" s="398"/>
      <c r="H75" s="399"/>
      <c r="I75" s="399"/>
      <c r="J75" s="40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5"/>
      <c r="H76" s="445"/>
      <c r="I76" s="445"/>
      <c r="J76" s="445"/>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90"/>
      <c r="E77" s="391"/>
      <c r="F77" s="65"/>
      <c r="G77" s="402"/>
      <c r="H77" s="403"/>
      <c r="I77" s="403"/>
      <c r="J77" s="40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90"/>
      <c r="E79" s="391"/>
      <c r="F79" s="65"/>
      <c r="G79" s="398"/>
      <c r="H79" s="399"/>
      <c r="I79" s="399"/>
      <c r="J79" s="40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90"/>
      <c r="E81" s="391"/>
      <c r="F81" s="65"/>
      <c r="G81" s="398"/>
      <c r="H81" s="399"/>
      <c r="I81" s="399"/>
      <c r="J81" s="40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90"/>
      <c r="E83" s="391"/>
      <c r="F83" s="65"/>
      <c r="G83" s="398"/>
      <c r="H83" s="399"/>
      <c r="I83" s="399"/>
      <c r="J83" s="40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3"/>
      <c r="E85" s="444"/>
      <c r="F85" s="65"/>
      <c r="G85" s="398"/>
      <c r="H85" s="399"/>
      <c r="I85" s="399"/>
      <c r="J85" s="40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5"/>
      <c r="H86" s="445"/>
      <c r="I86" s="445"/>
      <c r="J86" s="445"/>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90"/>
      <c r="E87" s="391"/>
      <c r="F87" s="65"/>
      <c r="G87" s="398"/>
      <c r="H87" s="399"/>
      <c r="I87" s="399"/>
      <c r="J87" s="40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6"/>
      <c r="H88" s="446"/>
      <c r="I88" s="446"/>
      <c r="J88" s="44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90"/>
      <c r="E89" s="391"/>
      <c r="F89" s="65"/>
      <c r="G89" s="398"/>
      <c r="H89" s="399"/>
      <c r="I89" s="399"/>
      <c r="J89" s="40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2" t="str">
        <f>IF(OR($D$8="",$I$3=""),"","Click here to check required fields completion")</f>
        <v/>
      </c>
      <c r="C90" s="442"/>
      <c r="D90" s="442"/>
      <c r="E90" s="442"/>
      <c r="F90" s="442"/>
      <c r="G90" s="442"/>
      <c r="H90" s="442"/>
      <c r="I90" s="442"/>
      <c r="J90" s="44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0" t="str">
        <f ca="1">OFFSET(L!$C$1,MATCH("General"&amp;"Cpy",L!$A:$A,0)-1,SL,,)</f>
        <v>© 2022 Responsible Minerals Initiative. All rights reserved.</v>
      </c>
      <c r="B91" s="441"/>
      <c r="C91" s="441"/>
      <c r="D91" s="441"/>
      <c r="E91" s="441"/>
      <c r="F91" s="441"/>
      <c r="G91" s="441"/>
      <c r="H91" s="441"/>
      <c r="I91" s="441"/>
      <c r="J91" s="44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5" priority="74" stopIfTrue="1">
      <formula>AND(OR($D$26="No",AND($D$26="Yes",$D$32="No")),OR($D$27="No",AND($D$27="Yes",$D$33="No")),OR($D$28="No",AND($D$28="Yes",$D$34="No")),OR($D$29="No",AND($D$29="Yes",$D$35="No")))</formula>
    </cfRule>
    <cfRule type="expression" dxfId="84" priority="75" stopIfTrue="1">
      <formula>IF(D75="",TRUE)</formula>
    </cfRule>
  </conditionalFormatting>
  <conditionalFormatting sqref="G77:J77">
    <cfRule type="expression" dxfId="83" priority="46" stopIfTrue="1">
      <formula>IF(AND($D$77="Yes",$G$77=""),TRUE)</formula>
    </cfRule>
  </conditionalFormatting>
  <conditionalFormatting sqref="D26:E26">
    <cfRule type="expression" dxfId="82" priority="126" stopIfTrue="1">
      <formula>IF($D$26="",TRUE)</formula>
    </cfRule>
  </conditionalFormatting>
  <conditionalFormatting sqref="D27:E27">
    <cfRule type="expression" dxfId="81" priority="133" stopIfTrue="1">
      <formula>IF($D$27="",TRUE)</formula>
    </cfRule>
  </conditionalFormatting>
  <conditionalFormatting sqref="D28:E28">
    <cfRule type="expression" dxfId="80" priority="134" stopIfTrue="1">
      <formula>IF($D$28="",TRUE)</formula>
    </cfRule>
  </conditionalFormatting>
  <conditionalFormatting sqref="D29:E29">
    <cfRule type="expression" dxfId="79" priority="135" stopIfTrue="1">
      <formula>IF($D$29="",TRUE)</formula>
    </cfRule>
  </conditionalFormatting>
  <conditionalFormatting sqref="D8:J8">
    <cfRule type="expression" dxfId="78" priority="140" stopIfTrue="1">
      <formula>IF($D$8="",TRUE)</formula>
    </cfRule>
  </conditionalFormatting>
  <conditionalFormatting sqref="D9:G9">
    <cfRule type="expression" dxfId="77" priority="141" stopIfTrue="1">
      <formula>IF($D$9="",TRUE)</formula>
    </cfRule>
  </conditionalFormatting>
  <conditionalFormatting sqref="D22:E22">
    <cfRule type="expression" dxfId="76" priority="148" stopIfTrue="1">
      <formula>IF($D$22="",TRUE)</formula>
    </cfRule>
  </conditionalFormatting>
  <conditionalFormatting sqref="D10:J10">
    <cfRule type="expression" dxfId="75" priority="45" stopIfTrue="1">
      <formula>IF($D$9=$Q$9,TRUE)</formula>
    </cfRule>
    <cfRule type="expression" dxfId="74" priority="155" stopIfTrue="1">
      <formula>IF(AND($D$10="",$D$9=$R$9),TRUE)</formula>
    </cfRule>
  </conditionalFormatting>
  <conditionalFormatting sqref="D34:E34 D40:E40 D52:E52 D58:E58 D64:E64 D70:E70">
    <cfRule type="expression" dxfId="73" priority="38" stopIfTrue="1">
      <formula>$P$28=""</formula>
    </cfRule>
  </conditionalFormatting>
  <conditionalFormatting sqref="D35:E35 D41:E41 D53:E53 D59:E59 D65:E65 D71:E71">
    <cfRule type="expression" dxfId="72" priority="153" stopIfTrue="1">
      <formula>$P$29=""</formula>
    </cfRule>
  </conditionalFormatting>
  <conditionalFormatting sqref="D32:E32">
    <cfRule type="expression" dxfId="71" priority="131" stopIfTrue="1">
      <formula>$P$26=""</formula>
    </cfRule>
  </conditionalFormatting>
  <conditionalFormatting sqref="D32:E32">
    <cfRule type="expression" dxfId="70" priority="44" stopIfTrue="1">
      <formula>IF(AND(OR($D$26="Yes",$D$26=""),$D$32=""),1,0)</formula>
    </cfRule>
  </conditionalFormatting>
  <conditionalFormatting sqref="D38 D50 D56 D62 D68">
    <cfRule type="expression" dxfId="69" priority="40" stopIfTrue="1">
      <formula>$P$32=""</formula>
    </cfRule>
  </conditionalFormatting>
  <conditionalFormatting sqref="D39:E39 D51 D57 D63 D69">
    <cfRule type="expression" dxfId="68" priority="39" stopIfTrue="1">
      <formula>$P$33=""</formula>
    </cfRule>
  </conditionalFormatting>
  <conditionalFormatting sqref="D40 D52 D58 D64 D70">
    <cfRule type="expression" dxfId="67" priority="29" stopIfTrue="1">
      <formula>$P$34=""</formula>
    </cfRule>
    <cfRule type="expression" dxfId="66" priority="151" stopIfTrue="1">
      <formula>IF(AND(OR($D$28="Yes",$D$28=""),D40=""),1,0)</formula>
    </cfRule>
  </conditionalFormatting>
  <conditionalFormatting sqref="D41 D53 D59 D65 D71">
    <cfRule type="expression" dxfId="65" priority="37" stopIfTrue="1">
      <formula>$P$35=""</formula>
    </cfRule>
  </conditionalFormatting>
  <conditionalFormatting sqref="D38:E38 D50:E50 D56:E56 D62:E62 D68:E68">
    <cfRule type="expression" dxfId="64" priority="42" stopIfTrue="1">
      <formula>$P$26=""</formula>
    </cfRule>
    <cfRule type="expression" dxfId="63" priority="43" stopIfTrue="1">
      <formula>IF(AND(OR($D$26="Yes",$D$26=""),D38=""),1,0)</formula>
    </cfRule>
  </conditionalFormatting>
  <conditionalFormatting sqref="G85:J85">
    <cfRule type="expression" dxfId="62" priority="36" stopIfTrue="1">
      <formula>IF(AND($D$85="Yes, using other format (describe)",$G$85=""),TRUE)</formula>
    </cfRule>
  </conditionalFormatting>
  <conditionalFormatting sqref="D39:E39 D51:E51 D57:E57 D63:E63 D69:E69">
    <cfRule type="expression" dxfId="61" priority="149" stopIfTrue="1">
      <formula>$P$39=""</formula>
    </cfRule>
    <cfRule type="expression" dxfId="60" priority="150" stopIfTrue="1">
      <formula>IF(AND(OR($D$27="Yes",$D$27=""),D39=""),1,0)</formula>
    </cfRule>
  </conditionalFormatting>
  <conditionalFormatting sqref="D33:E33">
    <cfRule type="expression" dxfId="59" priority="31" stopIfTrue="1">
      <formula>IF(AND(OR($D$27="Yes",$D$27=""),$D$33=""),1,0)</formula>
    </cfRule>
    <cfRule type="expression" dxfId="58" priority="32" stopIfTrue="1">
      <formula>$P$27=""</formula>
    </cfRule>
  </conditionalFormatting>
  <conditionalFormatting sqref="D34:E34">
    <cfRule type="expression" dxfId="57" priority="152" stopIfTrue="1">
      <formula>IF(AND(OR($D$28="Yes",$D$28=""),$D$34=""),1,0)</formula>
    </cfRule>
  </conditionalFormatting>
  <conditionalFormatting sqref="D41:E41 D53:E53 D59:E59 D65:E65 D71:E71">
    <cfRule type="expression" dxfId="56" priority="154" stopIfTrue="1">
      <formula>IF(AND(OR($D$29="Yes",$D$29=""),D41=""),1,0)</formula>
    </cfRule>
  </conditionalFormatting>
  <conditionalFormatting sqref="D35:E35">
    <cfRule type="expression" dxfId="55" priority="28" stopIfTrue="1">
      <formula>IF(AND(OR($D$29="Yes",$D$29=""),$D$35=""),1,0)</formula>
    </cfRule>
  </conditionalFormatting>
  <conditionalFormatting sqref="D46:E46">
    <cfRule type="expression" dxfId="54" priority="14" stopIfTrue="1">
      <formula>$P$28=""</formula>
    </cfRule>
  </conditionalFormatting>
  <conditionalFormatting sqref="D47:E47">
    <cfRule type="expression" dxfId="53" priority="22" stopIfTrue="1">
      <formula>$P$29=""</formula>
    </cfRule>
  </conditionalFormatting>
  <conditionalFormatting sqref="D44">
    <cfRule type="expression" dxfId="52" priority="16" stopIfTrue="1">
      <formula>$P$32=""</formula>
    </cfRule>
  </conditionalFormatting>
  <conditionalFormatting sqref="D45">
    <cfRule type="expression" dxfId="51" priority="15" stopIfTrue="1">
      <formula>$P$33=""</formula>
    </cfRule>
  </conditionalFormatting>
  <conditionalFormatting sqref="D46">
    <cfRule type="expression" dxfId="50" priority="12" stopIfTrue="1">
      <formula>$P$34=""</formula>
    </cfRule>
    <cfRule type="expression" dxfId="49" priority="21" stopIfTrue="1">
      <formula>IF(AND(OR($D$28="Yes",$D$28=""),D46=""),1,0)</formula>
    </cfRule>
  </conditionalFormatting>
  <conditionalFormatting sqref="D47">
    <cfRule type="expression" dxfId="48" priority="13" stopIfTrue="1">
      <formula>$P$35=""</formula>
    </cfRule>
  </conditionalFormatting>
  <conditionalFormatting sqref="D44:E44">
    <cfRule type="expression" dxfId="47" priority="17" stopIfTrue="1">
      <formula>$P$26=""</formula>
    </cfRule>
    <cfRule type="expression" dxfId="46" priority="18" stopIfTrue="1">
      <formula>IF(AND(OR($D$26="Yes",$D$26=""),D44=""),1,0)</formula>
    </cfRule>
  </conditionalFormatting>
  <conditionalFormatting sqref="D45:E45">
    <cfRule type="expression" dxfId="45" priority="19" stopIfTrue="1">
      <formula>$P$39=""</formula>
    </cfRule>
    <cfRule type="expression" dxfId="44" priority="20" stopIfTrue="1">
      <formula>IF(AND(OR($D$27="Yes",$D$27=""),D45=""),1,0)</formula>
    </cfRule>
  </conditionalFormatting>
  <conditionalFormatting sqref="D47:E47">
    <cfRule type="expression" dxfId="43" priority="23" stopIfTrue="1">
      <formula>IF(AND(OR($D$29="Yes",$D$29=""),D47=""),1,0)</formula>
    </cfRule>
  </conditionalFormatting>
  <conditionalFormatting sqref="D17:J17">
    <cfRule type="expression" dxfId="42" priority="9" stopIfTrue="1">
      <formula>IF($D$17="",TRUE)</formula>
    </cfRule>
  </conditionalFormatting>
  <conditionalFormatting sqref="D21:J21">
    <cfRule type="expression" dxfId="41" priority="6" stopIfTrue="1">
      <formula>IF($D$21="",TRUE)</formula>
    </cfRule>
  </conditionalFormatting>
  <conditionalFormatting sqref="D16:J16">
    <cfRule type="expression" dxfId="40" priority="4" stopIfTrue="1">
      <formula>IF($D$16="",TRUE)</formula>
    </cfRule>
  </conditionalFormatting>
  <conditionalFormatting sqref="D15:J15">
    <cfRule type="expression" dxfId="39" priority="3" stopIfTrue="1">
      <formula>IF($D$18="",TRUE)</formula>
    </cfRule>
  </conditionalFormatting>
  <conditionalFormatting sqref="D18:J18">
    <cfRule type="expression" dxfId="38" priority="2" stopIfTrue="1">
      <formula>IF($D$18="",TRUE)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23D664F-FCFE-468E-B4C0-B28B4DEFE755}"/>
    <hyperlink ref="D20" r:id="rId4" xr:uid="{39BC2A2C-0870-4236-B3B9-2FB64C55480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8" t="str">
        <f ca="1">OFFSET(L!$C$1,MATCH("Smelter List"&amp;ADDRESS(ROW(),COLUMN(),4),L!$A:$A,0)-1,SL,,)</f>
        <v>Link to "RMAP Conformant Smelter List"</v>
      </c>
      <c r="K2" s="449"/>
      <c r="L2" s="449"/>
      <c r="M2" s="449"/>
      <c r="N2" s="449"/>
      <c r="O2" s="449"/>
      <c r="P2" s="224"/>
      <c r="Q2" s="225"/>
      <c r="R2" s="226"/>
      <c r="S2" s="226"/>
      <c r="T2" s="226"/>
      <c r="U2" s="254"/>
      <c r="V2" s="254"/>
      <c r="W2" s="255"/>
      <c r="X2" s="254"/>
      <c r="Y2" s="254"/>
      <c r="Z2" s="254"/>
      <c r="AH2" s="167" t="s">
        <v>488</v>
      </c>
    </row>
    <row r="3" spans="1:34" s="256" customFormat="1" ht="173.45" customHeight="1">
      <c r="A3" s="195"/>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57"/>
      <c r="G3" s="451" t="str">
        <f ca="1">OFFSET(L!$C$1,MATCH("General"&amp;"Cpy",L!$A:$A,0)-1,SL,,)</f>
        <v>© 2022 Responsible Minerals Initiative. All rights reserved.</v>
      </c>
      <c r="H3" s="451"/>
      <c r="I3" s="452"/>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A26653C-BCEB-4F4C-8F99-8C1B75E2DF0E}"/>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3" t="str">
        <f ca="1">OFFSET(L!$C$1,MATCH("Checker"&amp;ADDRESS(ROW(),COLUMN(),4),L!$A:$A,0)-1,SL,,)</f>
        <v>To ensure all required fields have been populated before submitting to your customers review form for any line items highlighted in red</v>
      </c>
      <c r="B1" s="453"/>
      <c r="C1" s="453"/>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Essentra Components LTD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Clara Seymour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claraseymour@essentra.com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0044(0)1865844367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Clara Seymour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claraseymour@essentra.com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44858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f>Declaration!D75</f>
        <v>0</v>
      </c>
      <c r="C54" s="99" t="str">
        <f t="shared" ref="C54:C60" ca="1" si="10">IF(H54=1,J54,I54)</f>
        <v>Complete</v>
      </c>
      <c r="D54" s="105" t="str">
        <f>IF(H54=1,"Click here to answer question (A)","")</f>
        <v/>
      </c>
      <c r="E54" s="81" t="s">
        <v>1307</v>
      </c>
      <c r="F54" s="104">
        <f>IF(SUM(F$24:F$27)=0,0,1)</f>
        <v>0</v>
      </c>
      <c r="G54" s="78">
        <f>IF(B54=0,1,0)</f>
        <v>1</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f>Declaration!D77</f>
        <v>0</v>
      </c>
      <c r="C55" s="99" t="str">
        <f t="shared" ca="1" si="10"/>
        <v>Complete</v>
      </c>
      <c r="D55" s="105" t="str">
        <f>IF(H55=1,"Click here to answer question (B)","")</f>
        <v/>
      </c>
      <c r="E55" s="81" t="s">
        <v>1307</v>
      </c>
      <c r="F55" s="104">
        <f t="shared" ref="F55" si="12">F$54</f>
        <v>0</v>
      </c>
      <c r="G55" s="78">
        <f>IF(B55=0,1,0)</f>
        <v>1</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f>Declaration!D79</f>
        <v>0</v>
      </c>
      <c r="C57" s="99" t="str">
        <f t="shared" ca="1" si="10"/>
        <v>Complete</v>
      </c>
      <c r="D57" s="105" t="str">
        <f>IF(H57=1,"Click here to answer question (C)","")</f>
        <v/>
      </c>
      <c r="E57" s="81" t="s">
        <v>1307</v>
      </c>
      <c r="F57" s="104">
        <f>F$54</f>
        <v>0</v>
      </c>
      <c r="G57" s="78">
        <f>IF(B57=0,1,0)</f>
        <v>1</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f>Declaration!D81</f>
        <v>0</v>
      </c>
      <c r="C58" s="99" t="str">
        <f t="shared" ca="1" si="10"/>
        <v>Complete</v>
      </c>
      <c r="D58" s="105" t="str">
        <f>IF(H58=1,"Click here to answer question (D)","")</f>
        <v/>
      </c>
      <c r="E58" s="81" t="s">
        <v>1307</v>
      </c>
      <c r="F58" s="104">
        <f>F$54</f>
        <v>0</v>
      </c>
      <c r="G58" s="78">
        <f>IF(B58=0,1,0)</f>
        <v>1</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f>Declaration!D83</f>
        <v>0</v>
      </c>
      <c r="C59" s="99" t="str">
        <f t="shared" ca="1" si="10"/>
        <v>Complete</v>
      </c>
      <c r="D59" s="105" t="str">
        <f>IF(H59=1,"Click here to answer question (E)","")</f>
        <v/>
      </c>
      <c r="E59" s="81" t="s">
        <v>1307</v>
      </c>
      <c r="F59" s="104">
        <f>F$54</f>
        <v>0</v>
      </c>
      <c r="G59" s="78">
        <f>IF(B59=0,1,0)</f>
        <v>1</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f>Declaration!D85</f>
        <v>0</v>
      </c>
      <c r="C60" s="99" t="str">
        <f t="shared" ca="1" si="10"/>
        <v>Complete</v>
      </c>
      <c r="D60" s="105" t="str">
        <f>IF(H60=1,"Click here to answer question (F)","")</f>
        <v/>
      </c>
      <c r="E60" s="81" t="s">
        <v>1307</v>
      </c>
      <c r="F60" s="104">
        <f>F$54</f>
        <v>0</v>
      </c>
      <c r="G60" s="78">
        <f>IF(B60=0,1,0)</f>
        <v>1</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f>Declaration!D87</f>
        <v>0</v>
      </c>
      <c r="C62" s="99" t="str">
        <f t="shared" ref="C62:C68" ca="1" si="13">IF(H62=1,J62,I62)</f>
        <v>Complete</v>
      </c>
      <c r="D62" s="105" t="str">
        <f>IF(H62=1,"Click here to answer question (G)","")</f>
        <v/>
      </c>
      <c r="E62" s="81" t="s">
        <v>1307</v>
      </c>
      <c r="F62" s="104">
        <f>F$54</f>
        <v>0</v>
      </c>
      <c r="G62" s="78">
        <f>IF(B62=0,1,0)</f>
        <v>1</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f>Declaration!D89</f>
        <v>0</v>
      </c>
      <c r="C63" s="99" t="str">
        <f t="shared" ca="1" si="13"/>
        <v>Complete</v>
      </c>
      <c r="D63" s="105" t="str">
        <f>IF(H63=1,"Click here to answer question (H)","")</f>
        <v/>
      </c>
      <c r="E63" s="81" t="s">
        <v>1307</v>
      </c>
      <c r="F63" s="104">
        <f>F$54</f>
        <v>0</v>
      </c>
      <c r="G63" s="78">
        <f>IF(B63=0,1,0)</f>
        <v>1</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1" sqref="B11"/>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5" t="str">
        <f ca="1">OFFSET(L!$C$1,MATCH("Product List"&amp;ADDRESS(ROW(),COLUMN(),4),L!$A:$A,0)-1,SL,,)</f>
        <v>Completion required only if reporting level "Product (or List of Products)" selected on the 'Declaration' worksheet.</v>
      </c>
      <c r="B1" s="456"/>
      <c r="C1" s="456"/>
      <c r="D1" s="456"/>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4" t="s">
        <v>898</v>
      </c>
      <c r="C4" s="454"/>
      <c r="D4" s="454"/>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56">
        <v>10136</v>
      </c>
      <c r="C6" s="108"/>
      <c r="D6" s="108"/>
      <c r="E6" s="349"/>
    </row>
    <row r="7" spans="1:6" ht="15.75">
      <c r="A7" s="151"/>
      <c r="B7" s="356">
        <v>10351</v>
      </c>
      <c r="C7" s="108"/>
      <c r="D7" s="108"/>
      <c r="E7" s="349"/>
    </row>
    <row r="8" spans="1:6" ht="15.75">
      <c r="A8" s="151"/>
      <c r="B8" s="356">
        <v>10781</v>
      </c>
      <c r="C8" s="108"/>
      <c r="D8" s="108"/>
      <c r="E8" s="349"/>
    </row>
    <row r="9" spans="1:6" ht="15.75">
      <c r="A9" s="151"/>
      <c r="B9" s="347">
        <v>12463</v>
      </c>
      <c r="C9" s="108"/>
      <c r="D9" s="108"/>
      <c r="E9" s="349"/>
    </row>
    <row r="10" spans="1:6" ht="15.75">
      <c r="A10" s="151"/>
      <c r="B10" s="347">
        <v>16215</v>
      </c>
      <c r="C10" s="108"/>
      <c r="D10" s="108"/>
      <c r="E10" s="349"/>
    </row>
    <row r="11" spans="1:6" ht="15.75">
      <c r="A11" s="151"/>
      <c r="B11" s="347">
        <v>19426</v>
      </c>
      <c r="C11" s="108"/>
      <c r="D11" s="108"/>
      <c r="E11" s="349"/>
    </row>
    <row r="12" spans="1:6" ht="15.75">
      <c r="A12" s="151"/>
      <c r="B12" s="347">
        <v>110734</v>
      </c>
      <c r="C12" s="108"/>
      <c r="D12" s="108"/>
      <c r="E12" s="349"/>
    </row>
    <row r="13" spans="1:6" ht="15.75">
      <c r="A13" s="151"/>
      <c r="B13" s="347">
        <v>111539</v>
      </c>
      <c r="C13" s="108"/>
      <c r="D13" s="108"/>
      <c r="E13" s="349"/>
    </row>
    <row r="14" spans="1:6" ht="15.75">
      <c r="A14" s="151"/>
      <c r="B14" s="347">
        <v>460176</v>
      </c>
      <c r="C14" s="108"/>
      <c r="D14" s="108"/>
      <c r="E14" s="349"/>
    </row>
    <row r="15" spans="1:6" ht="15.75">
      <c r="A15" s="151"/>
      <c r="B15" s="347">
        <v>460297</v>
      </c>
      <c r="C15" s="108"/>
      <c r="D15" s="108"/>
      <c r="E15" s="349"/>
    </row>
    <row r="16" spans="1:6" ht="15.75">
      <c r="A16" s="151"/>
      <c r="B16" s="347">
        <v>461241</v>
      </c>
      <c r="C16" s="108"/>
      <c r="D16" s="108"/>
      <c r="E16" s="349"/>
    </row>
    <row r="17" spans="1:5" ht="15.75">
      <c r="A17" s="151"/>
      <c r="B17" s="347">
        <v>462765</v>
      </c>
      <c r="C17" s="108"/>
      <c r="D17" s="108"/>
      <c r="E17" s="349"/>
    </row>
    <row r="18" spans="1:5" ht="15.75">
      <c r="A18" s="151"/>
      <c r="B18" s="347">
        <v>464233</v>
      </c>
      <c r="C18" s="108"/>
      <c r="D18" s="108"/>
      <c r="E18" s="349"/>
    </row>
    <row r="19" spans="1:5" ht="15.75">
      <c r="A19" s="151"/>
      <c r="B19" s="347">
        <v>464234</v>
      </c>
      <c r="C19" s="108"/>
      <c r="D19" s="108"/>
      <c r="E19" s="349"/>
    </row>
    <row r="20" spans="1:5" ht="15.75">
      <c r="A20" s="151"/>
      <c r="B20" s="347">
        <v>464236</v>
      </c>
      <c r="C20" s="108"/>
      <c r="D20" s="108"/>
      <c r="E20" s="349"/>
    </row>
    <row r="21" spans="1:5" ht="15.75">
      <c r="A21" s="151"/>
      <c r="B21" s="347">
        <v>467376</v>
      </c>
      <c r="C21" s="108"/>
      <c r="D21" s="108"/>
      <c r="E21" s="349"/>
    </row>
    <row r="22" spans="1:5" ht="15.75">
      <c r="A22" s="151"/>
      <c r="B22" s="347">
        <v>471802</v>
      </c>
      <c r="C22" s="108"/>
      <c r="D22" s="108"/>
      <c r="E22" s="349"/>
    </row>
    <row r="23" spans="1:5" ht="15.75">
      <c r="A23" s="151"/>
      <c r="B23" s="347">
        <v>490768</v>
      </c>
      <c r="C23" s="108"/>
      <c r="D23" s="108"/>
      <c r="E23" s="349"/>
    </row>
    <row r="24" spans="1:5" ht="15.75">
      <c r="A24" s="151"/>
      <c r="B24" s="347">
        <v>491986</v>
      </c>
      <c r="C24" s="108"/>
      <c r="D24" s="108"/>
      <c r="E24" s="349"/>
    </row>
    <row r="25" spans="1:5" ht="15.75">
      <c r="A25" s="151"/>
      <c r="B25" s="347">
        <v>495689</v>
      </c>
      <c r="C25" s="108"/>
      <c r="D25" s="108"/>
      <c r="E25" s="349"/>
    </row>
    <row r="26" spans="1:5" ht="15.75">
      <c r="A26" s="151"/>
      <c r="B26" s="347">
        <v>495797</v>
      </c>
      <c r="C26" s="108"/>
      <c r="D26" s="108"/>
      <c r="E26" s="349"/>
    </row>
    <row r="27" spans="1:5" ht="15.75">
      <c r="A27" s="151"/>
      <c r="B27" s="347">
        <v>498050</v>
      </c>
      <c r="C27" s="108"/>
      <c r="D27" s="108"/>
      <c r="E27" s="349"/>
    </row>
    <row r="28" spans="1:5" ht="15.75">
      <c r="A28" s="151"/>
      <c r="B28" s="347">
        <v>498099</v>
      </c>
      <c r="C28" s="108"/>
      <c r="D28" s="108"/>
      <c r="E28" s="349"/>
    </row>
    <row r="29" spans="1:5" ht="15.75">
      <c r="A29" s="151"/>
      <c r="B29" s="347">
        <v>498115</v>
      </c>
      <c r="C29" s="108"/>
      <c r="D29" s="108"/>
      <c r="E29" s="349"/>
    </row>
    <row r="30" spans="1:5" ht="15.75">
      <c r="A30" s="151"/>
      <c r="B30" s="347">
        <v>499435</v>
      </c>
      <c r="C30" s="108"/>
      <c r="D30" s="108"/>
      <c r="E30" s="349"/>
    </row>
    <row r="31" spans="1:5" ht="15.75">
      <c r="A31" s="151"/>
      <c r="B31" s="347">
        <v>1339685</v>
      </c>
      <c r="C31" s="108"/>
      <c r="D31" s="108"/>
      <c r="E31" s="349"/>
    </row>
    <row r="32" spans="1:5" ht="15.75">
      <c r="A32" s="151"/>
      <c r="B32" s="347">
        <v>1544004</v>
      </c>
      <c r="C32" s="108"/>
      <c r="D32" s="108"/>
      <c r="E32" s="349"/>
    </row>
    <row r="33" spans="1:5" ht="15.75">
      <c r="A33" s="151"/>
      <c r="B33" s="347">
        <v>4044083</v>
      </c>
      <c r="C33" s="108"/>
      <c r="D33" s="108"/>
      <c r="E33" s="349"/>
    </row>
    <row r="34" spans="1:5" ht="15.75">
      <c r="A34" s="151"/>
      <c r="B34" s="347">
        <v>6444084</v>
      </c>
      <c r="C34" s="108"/>
      <c r="D34" s="108"/>
      <c r="E34" s="349"/>
    </row>
    <row r="35" spans="1:5" ht="15.75">
      <c r="A35" s="151"/>
      <c r="B35" s="347">
        <v>60126838</v>
      </c>
      <c r="C35" s="108"/>
      <c r="D35" s="108"/>
      <c r="E35" s="349"/>
    </row>
    <row r="36" spans="1:5" ht="15.75">
      <c r="A36" s="151"/>
      <c r="B36" s="347" t="s">
        <v>15662</v>
      </c>
      <c r="C36" s="108"/>
      <c r="D36" s="108"/>
      <c r="E36" s="349"/>
    </row>
    <row r="37" spans="1:5" ht="15.75">
      <c r="A37" s="151"/>
      <c r="B37" s="347" t="s">
        <v>15663</v>
      </c>
      <c r="C37" s="108"/>
      <c r="D37" s="108"/>
      <c r="E37" s="349"/>
    </row>
    <row r="38" spans="1:5" ht="15.75">
      <c r="A38" s="151"/>
      <c r="B38" s="347" t="s">
        <v>15664</v>
      </c>
      <c r="C38" s="108"/>
      <c r="D38" s="108"/>
      <c r="E38" s="349"/>
    </row>
    <row r="39" spans="1:5" ht="15.75">
      <c r="A39" s="151"/>
      <c r="B39" s="347" t="s">
        <v>15665</v>
      </c>
      <c r="C39" s="108"/>
      <c r="D39" s="108"/>
      <c r="E39" s="349"/>
    </row>
    <row r="40" spans="1:5" ht="15.75">
      <c r="A40" s="151"/>
      <c r="B40" s="347" t="s">
        <v>15666</v>
      </c>
      <c r="C40" s="108"/>
      <c r="D40" s="108"/>
      <c r="E40" s="349"/>
    </row>
    <row r="41" spans="1:5" ht="15.75">
      <c r="A41" s="151"/>
      <c r="B41" s="347" t="s">
        <v>15667</v>
      </c>
      <c r="C41" s="108"/>
      <c r="D41" s="108"/>
      <c r="E41" s="349"/>
    </row>
    <row r="42" spans="1:5" ht="15.75">
      <c r="A42" s="151"/>
      <c r="B42" s="347" t="s">
        <v>15668</v>
      </c>
      <c r="C42" s="108"/>
      <c r="D42" s="108"/>
      <c r="E42" s="349"/>
    </row>
    <row r="43" spans="1:5" ht="15.75">
      <c r="A43" s="151"/>
      <c r="B43" s="347" t="s">
        <v>15669</v>
      </c>
      <c r="C43" s="108"/>
      <c r="D43" s="108"/>
      <c r="E43" s="349"/>
    </row>
    <row r="44" spans="1:5" ht="15.75">
      <c r="A44" s="151"/>
      <c r="B44" s="347" t="s">
        <v>15670</v>
      </c>
      <c r="C44" s="108"/>
      <c r="D44" s="108"/>
      <c r="E44" s="349"/>
    </row>
    <row r="45" spans="1:5" ht="15.75">
      <c r="A45" s="151"/>
      <c r="B45" s="347" t="s">
        <v>15671</v>
      </c>
      <c r="C45" s="108"/>
      <c r="D45" s="108"/>
      <c r="E45" s="349"/>
    </row>
    <row r="46" spans="1:5" ht="15.75">
      <c r="A46" s="151"/>
      <c r="B46" s="347" t="s">
        <v>15672</v>
      </c>
      <c r="C46" s="108"/>
      <c r="D46" s="108"/>
      <c r="E46" s="349"/>
    </row>
    <row r="47" spans="1:5" ht="15.75">
      <c r="A47" s="151"/>
      <c r="B47" s="347" t="s">
        <v>15673</v>
      </c>
      <c r="C47" s="108"/>
      <c r="D47" s="108"/>
      <c r="E47" s="349"/>
    </row>
    <row r="48" spans="1:5" ht="15.75">
      <c r="A48" s="151"/>
      <c r="B48" s="347" t="s">
        <v>15674</v>
      </c>
      <c r="C48" s="108"/>
      <c r="D48" s="108"/>
      <c r="E48" s="349"/>
    </row>
    <row r="49" spans="1:5" ht="15.75">
      <c r="A49" s="151"/>
      <c r="B49" s="347" t="s">
        <v>15675</v>
      </c>
      <c r="C49" s="108"/>
      <c r="D49" s="108"/>
      <c r="E49" s="349"/>
    </row>
    <row r="50" spans="1:5" ht="15.75">
      <c r="A50" s="151"/>
      <c r="B50" s="347" t="s">
        <v>15676</v>
      </c>
      <c r="C50" s="108"/>
      <c r="D50" s="108"/>
      <c r="E50" s="349"/>
    </row>
    <row r="51" spans="1:5" ht="15.75">
      <c r="A51" s="151"/>
      <c r="B51" s="347">
        <v>103121800002</v>
      </c>
      <c r="C51" s="108"/>
      <c r="D51" s="108"/>
      <c r="E51" s="349"/>
    </row>
    <row r="52" spans="1:5" ht="15.75">
      <c r="A52" s="151"/>
      <c r="B52" s="347">
        <v>112013099999</v>
      </c>
      <c r="C52" s="108"/>
      <c r="D52" s="108"/>
      <c r="E52" s="349"/>
    </row>
    <row r="53" spans="1:5" ht="15.75">
      <c r="A53" s="151"/>
      <c r="B53" s="347">
        <v>122001059907</v>
      </c>
      <c r="C53" s="108"/>
      <c r="D53" s="108"/>
      <c r="E53" s="349"/>
    </row>
    <row r="54" spans="1:5" ht="15.75">
      <c r="A54" s="151"/>
      <c r="B54" s="347">
        <v>130006011303</v>
      </c>
      <c r="C54" s="108"/>
      <c r="D54" s="108"/>
      <c r="E54" s="349"/>
    </row>
    <row r="55" spans="1:5" ht="15.75">
      <c r="A55" s="151"/>
      <c r="B55" s="347">
        <v>137004059905</v>
      </c>
      <c r="C55" s="108"/>
      <c r="D55" s="108"/>
      <c r="E55" s="349"/>
    </row>
    <row r="56" spans="1:5" ht="15.75">
      <c r="A56" s="151"/>
      <c r="B56" s="347">
        <v>139004000016</v>
      </c>
      <c r="C56" s="108"/>
      <c r="D56" s="108"/>
      <c r="E56" s="349"/>
    </row>
    <row r="57" spans="1:5" ht="15.75">
      <c r="A57" s="151"/>
      <c r="B57" s="347">
        <v>158001516403</v>
      </c>
      <c r="C57" s="108"/>
      <c r="D57" s="108"/>
      <c r="E57" s="349"/>
    </row>
    <row r="58" spans="1:5" ht="15.75">
      <c r="A58" s="151"/>
      <c r="B58" s="347">
        <v>158001559903</v>
      </c>
      <c r="C58" s="108"/>
      <c r="D58" s="108"/>
      <c r="E58" s="349"/>
    </row>
    <row r="59" spans="1:5" ht="15.75">
      <c r="A59" s="151"/>
      <c r="B59" s="347">
        <v>167201069902</v>
      </c>
      <c r="C59" s="108"/>
      <c r="D59" s="108"/>
      <c r="E59" s="349"/>
    </row>
    <row r="60" spans="1:5" ht="15.75">
      <c r="A60" s="151"/>
      <c r="B60" s="347">
        <v>314310041250</v>
      </c>
      <c r="C60" s="108"/>
      <c r="D60" s="108"/>
      <c r="E60" s="349"/>
    </row>
    <row r="61" spans="1:5" ht="15.75">
      <c r="A61" s="151"/>
      <c r="B61" s="347" t="s">
        <v>15677</v>
      </c>
      <c r="C61" s="108"/>
      <c r="D61" s="108"/>
      <c r="E61" s="349"/>
    </row>
    <row r="62" spans="1:5" ht="15.75">
      <c r="A62" s="151"/>
      <c r="B62" s="347" t="s">
        <v>15678</v>
      </c>
      <c r="C62" s="108"/>
      <c r="D62" s="108"/>
      <c r="E62" s="349"/>
    </row>
    <row r="63" spans="1:5" ht="15.75">
      <c r="A63" s="151"/>
      <c r="B63" s="347" t="s">
        <v>15679</v>
      </c>
      <c r="C63" s="108"/>
      <c r="D63" s="108"/>
      <c r="E63" s="349"/>
    </row>
    <row r="64" spans="1:5" ht="15.75">
      <c r="A64" s="151"/>
      <c r="B64" s="347" t="s">
        <v>15680</v>
      </c>
      <c r="C64" s="108"/>
      <c r="D64" s="108"/>
      <c r="E64" s="349"/>
    </row>
    <row r="65" spans="1:5" ht="15.75">
      <c r="A65" s="151"/>
      <c r="B65" s="347" t="s">
        <v>15681</v>
      </c>
      <c r="C65" s="108"/>
      <c r="D65" s="108"/>
      <c r="E65" s="349"/>
    </row>
    <row r="66" spans="1:5" ht="15.75">
      <c r="A66" s="151"/>
      <c r="B66" s="347" t="s">
        <v>15682</v>
      </c>
      <c r="C66" s="108"/>
      <c r="D66" s="108"/>
      <c r="E66" s="349"/>
    </row>
    <row r="67" spans="1:5" ht="15.75">
      <c r="A67" s="151"/>
      <c r="B67" s="347" t="s">
        <v>15683</v>
      </c>
      <c r="C67" s="108"/>
      <c r="D67" s="108"/>
      <c r="E67" s="349"/>
    </row>
    <row r="68" spans="1:5" ht="15.75">
      <c r="A68" s="151"/>
      <c r="B68" s="347" t="s">
        <v>15684</v>
      </c>
      <c r="C68" s="108"/>
      <c r="D68" s="108"/>
      <c r="E68" s="349"/>
    </row>
    <row r="69" spans="1:5" ht="15.75">
      <c r="A69" s="151"/>
      <c r="B69" s="347" t="s">
        <v>15685</v>
      </c>
      <c r="C69" s="108"/>
      <c r="D69" s="108"/>
      <c r="E69" s="349"/>
    </row>
    <row r="70" spans="1:5" ht="15.75">
      <c r="A70" s="151"/>
      <c r="B70" s="347" t="s">
        <v>15686</v>
      </c>
      <c r="C70" s="108"/>
      <c r="D70" s="108"/>
      <c r="E70" s="349"/>
    </row>
    <row r="71" spans="1:5" ht="15.75">
      <c r="A71" s="151"/>
      <c r="B71" s="347" t="s">
        <v>15687</v>
      </c>
      <c r="C71" s="108"/>
      <c r="D71" s="108"/>
      <c r="E71" s="349"/>
    </row>
    <row r="72" spans="1:5" ht="15.75">
      <c r="A72" s="151"/>
      <c r="B72" s="347" t="s">
        <v>15688</v>
      </c>
      <c r="C72" s="108"/>
      <c r="D72" s="108"/>
      <c r="E72" s="349"/>
    </row>
    <row r="73" spans="1:5" ht="15.75">
      <c r="A73" s="151"/>
      <c r="B73" s="347" t="s">
        <v>15689</v>
      </c>
      <c r="C73" s="108"/>
      <c r="D73" s="108"/>
      <c r="E73" s="349"/>
    </row>
    <row r="74" spans="1:5" ht="15.75">
      <c r="A74" s="151"/>
      <c r="B74" s="347" t="s">
        <v>15690</v>
      </c>
      <c r="C74" s="108"/>
      <c r="D74" s="108"/>
      <c r="E74" s="349"/>
    </row>
    <row r="75" spans="1:5" ht="15.75">
      <c r="A75" s="151"/>
      <c r="B75" s="347" t="s">
        <v>15691</v>
      </c>
      <c r="C75" s="108"/>
      <c r="D75" s="108"/>
      <c r="E75" s="349"/>
    </row>
    <row r="76" spans="1:5" ht="15.75">
      <c r="A76" s="151"/>
      <c r="B76" s="347" t="s">
        <v>15692</v>
      </c>
      <c r="C76" s="108"/>
      <c r="D76" s="108"/>
      <c r="E76" s="349"/>
    </row>
    <row r="77" spans="1:5" ht="15.75">
      <c r="A77" s="151"/>
      <c r="B77" s="347" t="s">
        <v>15693</v>
      </c>
      <c r="C77" s="108"/>
      <c r="D77" s="108"/>
      <c r="E77" s="349"/>
    </row>
    <row r="78" spans="1:5" ht="15.75">
      <c r="A78" s="151"/>
      <c r="B78" s="347" t="s">
        <v>15694</v>
      </c>
      <c r="C78" s="108"/>
      <c r="D78" s="108"/>
      <c r="E78" s="349"/>
    </row>
    <row r="79" spans="1:5" ht="15.75">
      <c r="A79" s="151"/>
      <c r="B79" s="347" t="s">
        <v>15695</v>
      </c>
      <c r="C79" s="108"/>
      <c r="D79" s="108"/>
      <c r="E79" s="349"/>
    </row>
    <row r="80" spans="1:5" ht="15.75">
      <c r="A80" s="151"/>
      <c r="B80" s="347" t="s">
        <v>15696</v>
      </c>
      <c r="C80" s="108"/>
      <c r="D80" s="108"/>
      <c r="E80" s="349"/>
    </row>
    <row r="81" spans="1:5" ht="15.75">
      <c r="A81" s="151"/>
      <c r="B81" s="347" t="s">
        <v>15697</v>
      </c>
      <c r="C81" s="108"/>
      <c r="D81" s="108"/>
      <c r="E81" s="349"/>
    </row>
    <row r="82" spans="1:5" ht="15.75">
      <c r="A82" s="151"/>
      <c r="B82" s="347" t="s">
        <v>15698</v>
      </c>
      <c r="C82" s="108"/>
      <c r="D82" s="108"/>
      <c r="E82" s="349"/>
    </row>
    <row r="83" spans="1:5" ht="15.75">
      <c r="A83" s="151"/>
      <c r="B83" s="347" t="s">
        <v>15699</v>
      </c>
      <c r="C83" s="108"/>
      <c r="D83" s="108"/>
      <c r="E83" s="349"/>
    </row>
    <row r="84" spans="1:5" ht="15.75">
      <c r="A84" s="151"/>
      <c r="B84" s="347" t="s">
        <v>15700</v>
      </c>
      <c r="C84" s="108"/>
      <c r="D84" s="108"/>
      <c r="E84" s="349"/>
    </row>
    <row r="85" spans="1:5" ht="15.75">
      <c r="A85" s="151"/>
      <c r="B85" s="347" t="s">
        <v>15701</v>
      </c>
      <c r="C85" s="108"/>
      <c r="D85" s="108"/>
      <c r="E85" s="349"/>
    </row>
    <row r="86" spans="1:5" ht="15.75">
      <c r="A86" s="151"/>
      <c r="B86" s="347" t="s">
        <v>15702</v>
      </c>
      <c r="C86" s="108"/>
      <c r="D86" s="108"/>
      <c r="E86" s="349"/>
    </row>
    <row r="87" spans="1:5" ht="15.75">
      <c r="A87" s="151"/>
      <c r="B87" s="347" t="s">
        <v>15703</v>
      </c>
      <c r="C87" s="108"/>
      <c r="D87" s="108"/>
      <c r="E87" s="349"/>
    </row>
    <row r="88" spans="1:5" ht="15.75">
      <c r="A88" s="151"/>
      <c r="B88" s="347" t="s">
        <v>15704</v>
      </c>
      <c r="C88" s="108"/>
      <c r="D88" s="108"/>
      <c r="E88" s="349"/>
    </row>
    <row r="89" spans="1:5" ht="15.75">
      <c r="A89" s="151"/>
      <c r="B89" s="347" t="s">
        <v>15705</v>
      </c>
      <c r="C89" s="108"/>
      <c r="D89" s="108"/>
      <c r="E89" s="349"/>
    </row>
    <row r="90" spans="1:5" ht="15.75">
      <c r="A90" s="151"/>
      <c r="B90" s="347" t="s">
        <v>15706</v>
      </c>
      <c r="C90" s="108"/>
      <c r="D90" s="108"/>
      <c r="E90" s="349"/>
    </row>
    <row r="91" spans="1:5" ht="15.75">
      <c r="A91" s="151"/>
      <c r="B91" s="347" t="s">
        <v>15707</v>
      </c>
      <c r="C91" s="108"/>
      <c r="D91" s="108"/>
      <c r="E91" s="349"/>
    </row>
    <row r="92" spans="1:5" ht="15.75">
      <c r="A92" s="151"/>
      <c r="B92" s="347" t="s">
        <v>15708</v>
      </c>
      <c r="C92" s="108"/>
      <c r="D92" s="108"/>
      <c r="E92" s="349"/>
    </row>
    <row r="93" spans="1:5" ht="15.75">
      <c r="A93" s="151"/>
      <c r="B93" s="347" t="s">
        <v>15709</v>
      </c>
      <c r="C93" s="108"/>
      <c r="D93" s="108"/>
      <c r="E93" s="349"/>
    </row>
    <row r="94" spans="1:5" ht="15.75">
      <c r="A94" s="151"/>
      <c r="B94" s="347" t="s">
        <v>15710</v>
      </c>
      <c r="C94" s="108"/>
      <c r="D94" s="108"/>
      <c r="E94" s="349"/>
    </row>
    <row r="95" spans="1:5" ht="15.75">
      <c r="A95" s="151"/>
      <c r="B95" s="347" t="s">
        <v>15711</v>
      </c>
      <c r="C95" s="108"/>
      <c r="D95" s="108"/>
      <c r="E95" s="349"/>
    </row>
    <row r="96" spans="1:5" ht="15.75">
      <c r="A96" s="151"/>
      <c r="B96" s="347" t="s">
        <v>15712</v>
      </c>
      <c r="C96" s="108"/>
      <c r="D96" s="108"/>
      <c r="E96" s="349"/>
    </row>
    <row r="97" spans="1:5" ht="15.75">
      <c r="A97" s="151"/>
      <c r="B97" s="347" t="s">
        <v>15713</v>
      </c>
      <c r="C97" s="108"/>
      <c r="D97" s="108"/>
      <c r="E97" s="349"/>
    </row>
    <row r="98" spans="1:5" ht="15.75">
      <c r="A98" s="151"/>
      <c r="B98" s="347" t="s">
        <v>15714</v>
      </c>
      <c r="C98" s="108"/>
      <c r="D98" s="108"/>
      <c r="E98" s="349"/>
    </row>
    <row r="99" spans="1:5" ht="15.75">
      <c r="A99" s="151"/>
      <c r="B99" s="347" t="s">
        <v>15715</v>
      </c>
      <c r="C99" s="108"/>
      <c r="D99" s="108"/>
      <c r="E99" s="349"/>
    </row>
    <row r="100" spans="1:5" ht="15.75">
      <c r="A100" s="151"/>
      <c r="B100" s="347" t="s">
        <v>15716</v>
      </c>
      <c r="C100" s="108"/>
      <c r="D100" s="108"/>
      <c r="E100" s="349"/>
    </row>
    <row r="101" spans="1:5" ht="15.75">
      <c r="A101" s="151"/>
      <c r="B101" s="347" t="s">
        <v>15717</v>
      </c>
      <c r="C101" s="108"/>
      <c r="D101" s="108"/>
      <c r="E101" s="349"/>
    </row>
    <row r="102" spans="1:5" ht="15.75">
      <c r="A102" s="151"/>
      <c r="B102" s="347" t="s">
        <v>15718</v>
      </c>
      <c r="C102" s="108"/>
      <c r="D102" s="108"/>
      <c r="E102" s="349"/>
    </row>
    <row r="103" spans="1:5" ht="15.75">
      <c r="A103" s="151"/>
      <c r="B103" s="347" t="s">
        <v>15719</v>
      </c>
      <c r="C103" s="108"/>
      <c r="D103" s="108"/>
      <c r="E103" s="349"/>
    </row>
    <row r="104" spans="1:5" ht="15.75">
      <c r="A104" s="151"/>
      <c r="B104" s="347" t="s">
        <v>15720</v>
      </c>
      <c r="C104" s="108"/>
      <c r="D104" s="108"/>
      <c r="E104" s="349"/>
    </row>
    <row r="105" spans="1:5" ht="15.75">
      <c r="A105" s="151"/>
      <c r="B105" s="347" t="s">
        <v>15721</v>
      </c>
      <c r="C105" s="108"/>
      <c r="D105" s="108"/>
      <c r="E105" s="349"/>
    </row>
    <row r="106" spans="1:5" ht="15.75">
      <c r="A106" s="151"/>
      <c r="B106" s="347" t="s">
        <v>15722</v>
      </c>
      <c r="C106" s="108"/>
      <c r="D106" s="108"/>
      <c r="E106" s="349"/>
    </row>
    <row r="107" spans="1:5" ht="15.75">
      <c r="A107" s="151"/>
      <c r="B107" s="347" t="s">
        <v>15723</v>
      </c>
      <c r="C107" s="108"/>
      <c r="D107" s="108"/>
      <c r="E107" s="349"/>
    </row>
    <row r="108" spans="1:5" ht="15.75">
      <c r="A108" s="151"/>
      <c r="B108" s="347" t="s">
        <v>15724</v>
      </c>
      <c r="C108" s="108"/>
      <c r="D108" s="108"/>
      <c r="E108" s="349"/>
    </row>
    <row r="109" spans="1:5" ht="15.75">
      <c r="A109" s="151"/>
      <c r="B109" s="347" t="s">
        <v>15725</v>
      </c>
      <c r="C109" s="108"/>
      <c r="D109" s="108"/>
      <c r="E109" s="349"/>
    </row>
    <row r="110" spans="1:5" ht="15.75">
      <c r="A110" s="151"/>
      <c r="B110" s="347" t="s">
        <v>15726</v>
      </c>
      <c r="C110" s="108"/>
      <c r="D110" s="108"/>
      <c r="E110" s="349"/>
    </row>
    <row r="111" spans="1:5" ht="15.75">
      <c r="A111" s="151"/>
      <c r="B111" s="347" t="s">
        <v>15727</v>
      </c>
      <c r="C111" s="108"/>
      <c r="D111" s="108"/>
      <c r="E111" s="349"/>
    </row>
    <row r="112" spans="1:5" ht="15.75">
      <c r="A112" s="151"/>
      <c r="B112" s="347" t="s">
        <v>15728</v>
      </c>
      <c r="C112" s="108"/>
      <c r="D112" s="108"/>
      <c r="E112" s="349"/>
    </row>
    <row r="113" spans="1:5" ht="15.75">
      <c r="A113" s="151"/>
      <c r="B113" s="347" t="s">
        <v>15729</v>
      </c>
      <c r="C113" s="108"/>
      <c r="D113" s="108"/>
      <c r="E113" s="349"/>
    </row>
    <row r="114" spans="1:5" ht="15.75">
      <c r="A114" s="151"/>
      <c r="B114" s="347" t="s">
        <v>15730</v>
      </c>
      <c r="C114" s="108"/>
      <c r="D114" s="108"/>
      <c r="E114" s="349"/>
    </row>
    <row r="115" spans="1:5" ht="15.75">
      <c r="A115" s="151"/>
      <c r="B115" s="347" t="s">
        <v>15731</v>
      </c>
      <c r="C115" s="108"/>
      <c r="D115" s="108"/>
      <c r="E115" s="349"/>
    </row>
    <row r="116" spans="1:5" ht="15.75">
      <c r="A116" s="151"/>
      <c r="B116" s="347" t="s">
        <v>15732</v>
      </c>
      <c r="C116" s="108"/>
      <c r="D116" s="108"/>
      <c r="E116" s="349"/>
    </row>
    <row r="117" spans="1:5" ht="15.75">
      <c r="A117" s="151"/>
      <c r="B117" s="347" t="s">
        <v>15733</v>
      </c>
      <c r="C117" s="108"/>
      <c r="D117" s="108"/>
      <c r="E117" s="349"/>
    </row>
    <row r="118" spans="1:5" ht="15.75">
      <c r="A118" s="151"/>
      <c r="B118" s="347" t="s">
        <v>15734</v>
      </c>
      <c r="C118" s="108"/>
      <c r="D118" s="108"/>
      <c r="E118" s="349"/>
    </row>
    <row r="119" spans="1:5" ht="15.75">
      <c r="A119" s="151"/>
      <c r="B119" s="347" t="s">
        <v>15735</v>
      </c>
      <c r="C119" s="108"/>
      <c r="D119" s="108"/>
      <c r="E119" s="349"/>
    </row>
    <row r="120" spans="1:5" ht="15.75">
      <c r="A120" s="151"/>
      <c r="B120" s="347" t="s">
        <v>15736</v>
      </c>
      <c r="C120" s="108"/>
      <c r="D120" s="108"/>
      <c r="E120" s="349"/>
    </row>
    <row r="121" spans="1:5" ht="15.75">
      <c r="A121" s="151"/>
      <c r="B121" s="347" t="s">
        <v>15737</v>
      </c>
      <c r="C121" s="108"/>
      <c r="D121" s="108"/>
      <c r="E121" s="349"/>
    </row>
    <row r="122" spans="1:5" ht="15.75">
      <c r="A122" s="151"/>
      <c r="B122" s="347" t="s">
        <v>15738</v>
      </c>
      <c r="C122" s="108"/>
      <c r="D122" s="108"/>
      <c r="E122" s="349"/>
    </row>
    <row r="123" spans="1:5" ht="15.75">
      <c r="A123" s="151"/>
      <c r="B123" s="347" t="s">
        <v>15739</v>
      </c>
      <c r="C123" s="108"/>
      <c r="D123" s="108"/>
      <c r="E123" s="349"/>
    </row>
    <row r="124" spans="1:5" ht="15.75">
      <c r="A124" s="151"/>
      <c r="B124" s="347" t="s">
        <v>15740</v>
      </c>
      <c r="C124" s="108"/>
      <c r="D124" s="108"/>
      <c r="E124" s="349"/>
    </row>
    <row r="125" spans="1:5" ht="15.75">
      <c r="A125" s="151"/>
      <c r="B125" s="347" t="s">
        <v>15741</v>
      </c>
      <c r="C125" s="108"/>
      <c r="D125" s="108"/>
      <c r="E125" s="349"/>
    </row>
    <row r="126" spans="1:5" ht="15.75">
      <c r="A126" s="151"/>
      <c r="B126" s="347" t="s">
        <v>15742</v>
      </c>
      <c r="C126" s="108"/>
      <c r="D126" s="108"/>
      <c r="E126" s="349"/>
    </row>
    <row r="127" spans="1:5" ht="15.75">
      <c r="A127" s="151"/>
      <c r="B127" s="347" t="s">
        <v>15743</v>
      </c>
      <c r="C127" s="108"/>
      <c r="D127" s="108"/>
      <c r="E127" s="349"/>
    </row>
    <row r="128" spans="1:5" ht="15.75">
      <c r="A128" s="151"/>
      <c r="B128" s="347" t="s">
        <v>15744</v>
      </c>
      <c r="C128" s="108"/>
      <c r="D128" s="108"/>
      <c r="E128" s="349"/>
    </row>
    <row r="129" spans="1:5" ht="15.75">
      <c r="A129" s="151"/>
      <c r="B129" s="347" t="s">
        <v>15745</v>
      </c>
      <c r="C129" s="108"/>
      <c r="D129" s="108"/>
      <c r="E129" s="349"/>
    </row>
    <row r="130" spans="1:5" ht="15.75">
      <c r="A130" s="151"/>
      <c r="B130" s="347" t="s">
        <v>15746</v>
      </c>
      <c r="C130" s="108"/>
      <c r="D130" s="108"/>
      <c r="E130" s="349"/>
    </row>
    <row r="131" spans="1:5" ht="15.75">
      <c r="A131" s="151"/>
      <c r="B131" s="347" t="s">
        <v>15747</v>
      </c>
      <c r="C131" s="108"/>
      <c r="D131" s="108"/>
      <c r="E131" s="349"/>
    </row>
    <row r="132" spans="1:5" ht="15.75">
      <c r="A132" s="151"/>
      <c r="B132" s="347" t="s">
        <v>15748</v>
      </c>
      <c r="C132" s="108"/>
      <c r="D132" s="108"/>
      <c r="E132" s="349"/>
    </row>
    <row r="133" spans="1:5" ht="15.75">
      <c r="A133" s="151"/>
      <c r="B133" s="347" t="s">
        <v>15749</v>
      </c>
      <c r="C133" s="108"/>
      <c r="D133" s="108"/>
      <c r="E133" s="349"/>
    </row>
    <row r="134" spans="1:5" ht="15.75">
      <c r="A134" s="151"/>
      <c r="B134" s="347" t="s">
        <v>15750</v>
      </c>
      <c r="C134" s="108"/>
      <c r="D134" s="108"/>
      <c r="E134" s="349"/>
    </row>
    <row r="135" spans="1:5" ht="15.75">
      <c r="A135" s="151"/>
      <c r="B135" s="347" t="s">
        <v>15751</v>
      </c>
      <c r="C135" s="108"/>
      <c r="D135" s="108"/>
      <c r="E135" s="349"/>
    </row>
    <row r="136" spans="1:5" ht="15.75">
      <c r="A136" s="151"/>
      <c r="B136" s="347" t="s">
        <v>15752</v>
      </c>
      <c r="C136" s="108"/>
      <c r="D136" s="108"/>
      <c r="E136" s="349"/>
    </row>
    <row r="137" spans="1:5" ht="15.75">
      <c r="A137" s="151"/>
      <c r="B137" s="347" t="s">
        <v>15753</v>
      </c>
      <c r="C137" s="108"/>
      <c r="D137" s="108"/>
      <c r="E137" s="349"/>
    </row>
    <row r="138" spans="1:5" ht="15.75">
      <c r="A138" s="151"/>
      <c r="B138" s="347" t="s">
        <v>15754</v>
      </c>
      <c r="C138" s="108"/>
      <c r="D138" s="108"/>
      <c r="E138" s="349"/>
    </row>
    <row r="139" spans="1:5" ht="15.75">
      <c r="A139" s="151"/>
      <c r="B139" s="347" t="s">
        <v>15755</v>
      </c>
      <c r="C139" s="108"/>
      <c r="D139" s="108"/>
      <c r="E139" s="349"/>
    </row>
    <row r="140" spans="1:5" ht="15.75">
      <c r="A140" s="151"/>
      <c r="B140" s="347" t="s">
        <v>15756</v>
      </c>
      <c r="C140" s="108"/>
      <c r="D140" s="108"/>
      <c r="E140" s="349"/>
    </row>
    <row r="141" spans="1:5" ht="15.75">
      <c r="A141" s="151"/>
      <c r="B141" s="347" t="s">
        <v>15757</v>
      </c>
      <c r="C141" s="108"/>
      <c r="D141" s="108"/>
      <c r="E141" s="349"/>
    </row>
    <row r="142" spans="1:5" ht="15.75">
      <c r="A142" s="151"/>
      <c r="B142" s="347" t="s">
        <v>15758</v>
      </c>
      <c r="C142" s="108"/>
      <c r="D142" s="108"/>
      <c r="E142" s="349"/>
    </row>
    <row r="143" spans="1:5" ht="15.75">
      <c r="A143" s="151"/>
      <c r="B143" s="347" t="s">
        <v>15759</v>
      </c>
      <c r="C143" s="108"/>
      <c r="D143" s="108"/>
      <c r="E143" s="349"/>
    </row>
    <row r="144" spans="1:5" ht="15.75">
      <c r="A144" s="151"/>
      <c r="B144" s="347" t="s">
        <v>15760</v>
      </c>
      <c r="C144" s="108"/>
      <c r="D144" s="108"/>
      <c r="E144" s="349"/>
    </row>
    <row r="145" spans="1:5" ht="15.75">
      <c r="A145" s="151"/>
      <c r="B145" s="347" t="s">
        <v>15761</v>
      </c>
      <c r="C145" s="108"/>
      <c r="D145" s="108"/>
      <c r="E145" s="349"/>
    </row>
    <row r="146" spans="1:5" ht="15.75">
      <c r="A146" s="151"/>
      <c r="B146" s="347" t="s">
        <v>15762</v>
      </c>
      <c r="C146" s="108"/>
      <c r="D146" s="108"/>
      <c r="E146" s="349"/>
    </row>
    <row r="147" spans="1:5" ht="15.75">
      <c r="A147" s="151"/>
      <c r="B147" s="347" t="s">
        <v>15763</v>
      </c>
      <c r="C147" s="108"/>
      <c r="D147" s="108"/>
      <c r="E147" s="349"/>
    </row>
    <row r="148" spans="1:5" ht="15.75">
      <c r="A148" s="151"/>
      <c r="B148" s="347" t="s">
        <v>15764</v>
      </c>
      <c r="C148" s="108"/>
      <c r="D148" s="108"/>
      <c r="E148" s="349"/>
    </row>
    <row r="149" spans="1:5" ht="15.75">
      <c r="A149" s="151"/>
      <c r="B149" s="347" t="s">
        <v>15765</v>
      </c>
      <c r="C149" s="108"/>
      <c r="D149" s="108"/>
      <c r="E149" s="349"/>
    </row>
    <row r="150" spans="1:5" ht="15.75">
      <c r="A150" s="151"/>
      <c r="B150" s="347" t="s">
        <v>15766</v>
      </c>
      <c r="C150" s="108"/>
      <c r="D150" s="108"/>
      <c r="E150" s="349"/>
    </row>
    <row r="151" spans="1:5" ht="15.75">
      <c r="A151" s="151"/>
      <c r="B151" s="347" t="s">
        <v>15767</v>
      </c>
      <c r="C151" s="108"/>
      <c r="D151" s="108"/>
      <c r="E151" s="349"/>
    </row>
    <row r="152" spans="1:5" ht="15.75">
      <c r="A152" s="151"/>
      <c r="B152" s="347" t="s">
        <v>15768</v>
      </c>
      <c r="C152" s="108"/>
      <c r="D152" s="108"/>
      <c r="E152" s="349"/>
    </row>
    <row r="153" spans="1:5" ht="15.75">
      <c r="A153" s="151"/>
      <c r="B153" s="347" t="s">
        <v>15769</v>
      </c>
      <c r="C153" s="108"/>
      <c r="D153" s="108"/>
      <c r="E153" s="349"/>
    </row>
    <row r="154" spans="1:5" ht="15.75">
      <c r="A154" s="151"/>
      <c r="B154" s="347" t="s">
        <v>15770</v>
      </c>
      <c r="C154" s="108"/>
      <c r="D154" s="108"/>
      <c r="E154" s="349"/>
    </row>
    <row r="155" spans="1:5" ht="15.75">
      <c r="A155" s="151"/>
      <c r="B155" s="347" t="s">
        <v>15771</v>
      </c>
      <c r="C155" s="108"/>
      <c r="D155" s="108"/>
      <c r="E155" s="349"/>
    </row>
    <row r="156" spans="1:5" ht="15.75">
      <c r="A156" s="151"/>
      <c r="B156" s="347" t="s">
        <v>15772</v>
      </c>
      <c r="C156" s="108"/>
      <c r="D156" s="108"/>
      <c r="E156" s="349"/>
    </row>
    <row r="157" spans="1:5" ht="15.75">
      <c r="A157" s="151"/>
      <c r="B157" s="347" t="s">
        <v>15773</v>
      </c>
      <c r="C157" s="108"/>
      <c r="D157" s="108"/>
      <c r="E157" s="349"/>
    </row>
    <row r="158" spans="1:5" ht="15.75">
      <c r="A158" s="151"/>
      <c r="B158" s="347" t="s">
        <v>15774</v>
      </c>
      <c r="C158" s="108"/>
      <c r="D158" s="108"/>
      <c r="E158" s="349"/>
    </row>
    <row r="159" spans="1:5" ht="15.75">
      <c r="A159" s="151"/>
      <c r="B159" s="347" t="s">
        <v>15775</v>
      </c>
      <c r="C159" s="108"/>
      <c r="D159" s="108"/>
      <c r="E159" s="349"/>
    </row>
    <row r="160" spans="1:5" ht="15.75">
      <c r="A160" s="151"/>
      <c r="B160" s="347" t="s">
        <v>15776</v>
      </c>
      <c r="C160" s="108"/>
      <c r="D160" s="108"/>
      <c r="E160" s="349"/>
    </row>
    <row r="161" spans="1:5" ht="15.75">
      <c r="A161" s="151"/>
      <c r="B161" s="347" t="s">
        <v>15777</v>
      </c>
      <c r="C161" s="108"/>
      <c r="D161" s="108"/>
      <c r="E161" s="349"/>
    </row>
    <row r="162" spans="1:5" ht="15.75">
      <c r="A162" s="151"/>
      <c r="B162" s="347" t="s">
        <v>15778</v>
      </c>
      <c r="C162" s="108"/>
      <c r="D162" s="108"/>
      <c r="E162" s="349"/>
    </row>
    <row r="163" spans="1:5" ht="15.75">
      <c r="A163" s="151"/>
      <c r="B163" s="347" t="s">
        <v>15779</v>
      </c>
      <c r="C163" s="108"/>
      <c r="D163" s="108"/>
      <c r="E163" s="349"/>
    </row>
    <row r="164" spans="1:5" ht="15.75">
      <c r="A164" s="151"/>
      <c r="B164" s="347" t="s">
        <v>15780</v>
      </c>
      <c r="C164" s="108"/>
      <c r="D164" s="108"/>
      <c r="E164" s="349"/>
    </row>
    <row r="165" spans="1:5" ht="15.75">
      <c r="A165" s="151"/>
      <c r="B165" s="347" t="s">
        <v>15781</v>
      </c>
      <c r="C165" s="108"/>
      <c r="D165" s="108"/>
      <c r="E165" s="349"/>
    </row>
    <row r="166" spans="1:5" ht="15.75">
      <c r="A166" s="151"/>
      <c r="B166" s="347" t="s">
        <v>15782</v>
      </c>
      <c r="C166" s="108"/>
      <c r="D166" s="108"/>
      <c r="E166" s="349"/>
    </row>
    <row r="167" spans="1:5" ht="15.75">
      <c r="A167" s="151"/>
      <c r="B167" s="347" t="s">
        <v>15783</v>
      </c>
      <c r="C167" s="108"/>
      <c r="D167" s="108"/>
      <c r="E167" s="349"/>
    </row>
    <row r="168" spans="1:5" ht="15.75">
      <c r="A168" s="151"/>
      <c r="B168" s="347" t="s">
        <v>15784</v>
      </c>
      <c r="C168" s="108"/>
      <c r="D168" s="108"/>
      <c r="E168" s="349"/>
    </row>
    <row r="169" spans="1:5" ht="15.75">
      <c r="A169" s="151"/>
      <c r="B169" s="347" t="s">
        <v>15785</v>
      </c>
      <c r="C169" s="108"/>
      <c r="D169" s="108"/>
      <c r="E169" s="349"/>
    </row>
    <row r="170" spans="1:5" ht="15.75">
      <c r="A170" s="151"/>
      <c r="B170" s="347" t="s">
        <v>15786</v>
      </c>
      <c r="C170" s="108"/>
      <c r="D170" s="108"/>
      <c r="E170" s="349"/>
    </row>
    <row r="171" spans="1:5" ht="15.75">
      <c r="A171" s="151"/>
      <c r="B171" s="347" t="s">
        <v>15787</v>
      </c>
      <c r="C171" s="108"/>
      <c r="D171" s="108"/>
      <c r="E171" s="349"/>
    </row>
    <row r="172" spans="1:5" ht="15.75">
      <c r="A172" s="151"/>
      <c r="B172" s="347" t="s">
        <v>15788</v>
      </c>
      <c r="C172" s="108"/>
      <c r="D172" s="108"/>
      <c r="E172" s="349"/>
    </row>
    <row r="173" spans="1:5" ht="15.75">
      <c r="A173" s="151"/>
      <c r="B173" s="347" t="s">
        <v>15789</v>
      </c>
      <c r="C173" s="108"/>
      <c r="D173" s="108"/>
      <c r="E173" s="349"/>
    </row>
    <row r="174" spans="1:5" ht="15.75">
      <c r="A174" s="151"/>
      <c r="B174" s="347" t="s">
        <v>15790</v>
      </c>
      <c r="C174" s="108"/>
      <c r="D174" s="108"/>
      <c r="E174" s="349"/>
    </row>
    <row r="175" spans="1:5" ht="15.75">
      <c r="A175" s="151"/>
      <c r="B175" s="347" t="s">
        <v>15791</v>
      </c>
      <c r="C175" s="108"/>
      <c r="D175" s="108"/>
      <c r="E175" s="349"/>
    </row>
    <row r="176" spans="1:5" ht="15.75">
      <c r="A176" s="151"/>
      <c r="B176" s="347" t="s">
        <v>15792</v>
      </c>
      <c r="C176" s="108"/>
      <c r="D176" s="108"/>
      <c r="E176" s="349"/>
    </row>
    <row r="177" spans="1:5" ht="15.75">
      <c r="A177" s="151"/>
      <c r="B177" s="347" t="s">
        <v>15793</v>
      </c>
      <c r="C177" s="108"/>
      <c r="D177" s="108"/>
      <c r="E177" s="349"/>
    </row>
    <row r="178" spans="1:5" ht="15.75">
      <c r="A178" s="151"/>
      <c r="B178" s="347" t="s">
        <v>15794</v>
      </c>
      <c r="C178" s="108"/>
      <c r="D178" s="108"/>
      <c r="E178" s="349"/>
    </row>
    <row r="179" spans="1:5" ht="15.75">
      <c r="A179" s="151"/>
      <c r="B179" s="347" t="s">
        <v>15795</v>
      </c>
      <c r="C179" s="108"/>
      <c r="D179" s="108"/>
      <c r="E179" s="349"/>
    </row>
    <row r="180" spans="1:5" ht="15.75">
      <c r="A180" s="151"/>
      <c r="B180" s="347" t="s">
        <v>15796</v>
      </c>
      <c r="C180" s="108"/>
      <c r="D180" s="108"/>
      <c r="E180" s="349"/>
    </row>
    <row r="181" spans="1:5" ht="15.75">
      <c r="A181" s="151"/>
      <c r="B181" s="347" t="s">
        <v>15797</v>
      </c>
      <c r="C181" s="108"/>
      <c r="D181" s="108"/>
      <c r="E181" s="349"/>
    </row>
    <row r="182" spans="1:5" ht="15.75">
      <c r="A182" s="151"/>
      <c r="B182" s="347" t="s">
        <v>15798</v>
      </c>
      <c r="C182" s="108"/>
      <c r="D182" s="108"/>
      <c r="E182" s="349"/>
    </row>
    <row r="183" spans="1:5" ht="15.75">
      <c r="A183" s="151"/>
      <c r="B183" s="347" t="s">
        <v>15799</v>
      </c>
      <c r="C183" s="108"/>
      <c r="D183" s="108"/>
      <c r="E183" s="349"/>
    </row>
    <row r="184" spans="1:5" ht="15.75">
      <c r="A184" s="151"/>
      <c r="B184" s="347" t="s">
        <v>15800</v>
      </c>
      <c r="C184" s="108"/>
      <c r="D184" s="108"/>
      <c r="E184" s="349"/>
    </row>
    <row r="185" spans="1:5" ht="15.75">
      <c r="A185" s="151"/>
      <c r="B185" s="347" t="s">
        <v>15801</v>
      </c>
      <c r="C185" s="108"/>
      <c r="D185" s="108"/>
      <c r="E185" s="349"/>
    </row>
    <row r="186" spans="1:5" ht="15.75">
      <c r="A186" s="151"/>
      <c r="B186" s="347" t="s">
        <v>15802</v>
      </c>
      <c r="C186" s="108"/>
      <c r="D186" s="108"/>
      <c r="E186" s="349"/>
    </row>
    <row r="187" spans="1:5" ht="15.75">
      <c r="A187" s="151"/>
      <c r="B187" s="347" t="s">
        <v>15803</v>
      </c>
      <c r="C187" s="108"/>
      <c r="D187" s="108"/>
      <c r="E187" s="349"/>
    </row>
    <row r="188" spans="1:5" ht="15.75">
      <c r="A188" s="151"/>
      <c r="B188" s="347" t="s">
        <v>15804</v>
      </c>
      <c r="C188" s="108"/>
      <c r="D188" s="108"/>
      <c r="E188" s="349"/>
    </row>
    <row r="189" spans="1:5" ht="15.75">
      <c r="A189" s="151"/>
      <c r="B189" s="347" t="s">
        <v>15805</v>
      </c>
      <c r="C189" s="108"/>
      <c r="D189" s="108"/>
      <c r="E189" s="349"/>
    </row>
    <row r="190" spans="1:5" ht="15.75">
      <c r="A190" s="151"/>
      <c r="B190" s="347" t="s">
        <v>15806</v>
      </c>
      <c r="C190" s="108"/>
      <c r="D190" s="108"/>
      <c r="E190" s="349"/>
    </row>
    <row r="191" spans="1:5" ht="15.75">
      <c r="A191" s="151"/>
      <c r="B191" s="347" t="s">
        <v>15807</v>
      </c>
      <c r="C191" s="108"/>
      <c r="D191" s="108"/>
      <c r="E191" s="349"/>
    </row>
    <row r="192" spans="1:5" ht="15.75">
      <c r="A192" s="151"/>
      <c r="B192" s="347" t="s">
        <v>15808</v>
      </c>
      <c r="C192" s="108"/>
      <c r="D192" s="108"/>
      <c r="E192" s="349"/>
    </row>
    <row r="193" spans="1:5" ht="15.75">
      <c r="A193" s="151"/>
      <c r="B193" s="347" t="s">
        <v>15809</v>
      </c>
      <c r="C193" s="108"/>
      <c r="D193" s="108"/>
      <c r="E193" s="349"/>
    </row>
    <row r="194" spans="1:5" ht="15.75">
      <c r="A194" s="151"/>
      <c r="B194" s="347" t="s">
        <v>15810</v>
      </c>
      <c r="C194" s="108"/>
      <c r="D194" s="108"/>
      <c r="E194" s="349"/>
    </row>
    <row r="195" spans="1:5" ht="15.75">
      <c r="A195" s="151"/>
      <c r="B195" s="347" t="s">
        <v>15811</v>
      </c>
      <c r="C195" s="108"/>
      <c r="D195" s="108"/>
      <c r="E195" s="349"/>
    </row>
    <row r="196" spans="1:5" ht="15.75">
      <c r="A196" s="151"/>
      <c r="B196" s="347" t="s">
        <v>15812</v>
      </c>
      <c r="C196" s="108"/>
      <c r="D196" s="108"/>
      <c r="E196" s="349"/>
    </row>
    <row r="197" spans="1:5" ht="15.75">
      <c r="A197" s="151"/>
      <c r="B197" s="347" t="s">
        <v>15813</v>
      </c>
      <c r="C197" s="108"/>
      <c r="D197" s="108"/>
      <c r="E197" s="349"/>
    </row>
    <row r="198" spans="1:5" ht="15.75">
      <c r="A198" s="151"/>
      <c r="B198" s="347" t="s">
        <v>15814</v>
      </c>
      <c r="C198" s="108"/>
      <c r="D198" s="108"/>
      <c r="E198" s="349"/>
    </row>
    <row r="199" spans="1:5" ht="15.75">
      <c r="A199" s="151"/>
      <c r="B199" s="347" t="s">
        <v>15815</v>
      </c>
      <c r="C199" s="108"/>
      <c r="D199" s="108"/>
      <c r="E199" s="349"/>
    </row>
    <row r="200" spans="1:5" ht="15.75">
      <c r="A200" s="151"/>
      <c r="B200" s="347" t="s">
        <v>15816</v>
      </c>
      <c r="C200" s="108"/>
      <c r="D200" s="108"/>
      <c r="E200" s="349"/>
    </row>
    <row r="201" spans="1:5" ht="15.75">
      <c r="A201" s="151"/>
      <c r="B201" s="347" t="s">
        <v>15817</v>
      </c>
      <c r="C201" s="108"/>
      <c r="D201" s="108"/>
      <c r="E201" s="349"/>
    </row>
    <row r="202" spans="1:5" ht="15.75">
      <c r="A202" s="151"/>
      <c r="B202" s="347" t="s">
        <v>15818</v>
      </c>
      <c r="C202" s="108"/>
      <c r="D202" s="108"/>
      <c r="E202" s="349"/>
    </row>
    <row r="203" spans="1:5" ht="15.75">
      <c r="A203" s="151"/>
      <c r="B203" s="347" t="s">
        <v>15819</v>
      </c>
      <c r="C203" s="108"/>
      <c r="D203" s="108"/>
      <c r="E203" s="349"/>
    </row>
    <row r="204" spans="1:5" ht="15.75">
      <c r="A204" s="151"/>
      <c r="B204" s="347" t="s">
        <v>15820</v>
      </c>
      <c r="C204" s="108"/>
      <c r="D204" s="108"/>
      <c r="E204" s="349"/>
    </row>
    <row r="205" spans="1:5" ht="15.75">
      <c r="A205" s="151"/>
      <c r="B205" s="347" t="s">
        <v>15821</v>
      </c>
      <c r="C205" s="108"/>
      <c r="D205" s="108"/>
      <c r="E205" s="349"/>
    </row>
    <row r="206" spans="1:5" ht="15.75">
      <c r="A206" s="151"/>
      <c r="B206" s="347" t="s">
        <v>15822</v>
      </c>
      <c r="C206" s="108"/>
      <c r="D206" s="108"/>
      <c r="E206" s="349"/>
    </row>
    <row r="207" spans="1:5" ht="15.75">
      <c r="A207" s="151"/>
      <c r="B207" s="347" t="s">
        <v>15823</v>
      </c>
      <c r="C207" s="108"/>
      <c r="D207" s="108"/>
      <c r="E207" s="349"/>
    </row>
    <row r="208" spans="1:5" ht="15.75">
      <c r="A208" s="151"/>
      <c r="B208" s="347" t="s">
        <v>15824</v>
      </c>
      <c r="C208" s="108"/>
      <c r="D208" s="108"/>
      <c r="E208" s="349"/>
    </row>
    <row r="209" spans="1:5" ht="15.75">
      <c r="A209" s="151"/>
      <c r="B209" s="347" t="s">
        <v>15825</v>
      </c>
      <c r="C209" s="108"/>
      <c r="D209" s="108"/>
      <c r="E209" s="349"/>
    </row>
    <row r="210" spans="1:5" ht="15.75">
      <c r="A210" s="151"/>
      <c r="B210" s="347" t="s">
        <v>15826</v>
      </c>
      <c r="C210" s="108"/>
      <c r="D210" s="108"/>
      <c r="E210" s="349"/>
    </row>
    <row r="211" spans="1:5" ht="15.75">
      <c r="A211" s="151"/>
      <c r="B211" s="347" t="s">
        <v>15827</v>
      </c>
      <c r="C211" s="108"/>
      <c r="D211" s="108"/>
      <c r="E211" s="349"/>
    </row>
    <row r="212" spans="1:5" ht="15.75">
      <c r="A212" s="151"/>
      <c r="B212" s="347" t="s">
        <v>15828</v>
      </c>
      <c r="C212" s="108"/>
      <c r="D212" s="108"/>
      <c r="E212" s="349"/>
    </row>
    <row r="213" spans="1:5" ht="15.75">
      <c r="A213" s="151"/>
      <c r="B213" s="347" t="s">
        <v>15829</v>
      </c>
      <c r="C213" s="108"/>
      <c r="D213" s="108"/>
      <c r="E213" s="349"/>
    </row>
    <row r="214" spans="1:5" ht="15.75">
      <c r="A214" s="151"/>
      <c r="B214" s="347" t="s">
        <v>15830</v>
      </c>
      <c r="C214" s="108"/>
      <c r="D214" s="108"/>
      <c r="E214" s="349"/>
    </row>
    <row r="215" spans="1:5" ht="15.75">
      <c r="A215" s="151"/>
      <c r="B215" s="347" t="s">
        <v>15831</v>
      </c>
      <c r="C215" s="108"/>
      <c r="D215" s="108"/>
      <c r="E215" s="349"/>
    </row>
    <row r="216" spans="1:5" ht="15.75">
      <c r="A216" s="151"/>
      <c r="B216" s="347" t="s">
        <v>15832</v>
      </c>
      <c r="C216" s="108"/>
      <c r="D216" s="108"/>
      <c r="E216" s="349"/>
    </row>
    <row r="217" spans="1:5" ht="15.75">
      <c r="A217" s="151"/>
      <c r="B217" s="347" t="s">
        <v>15833</v>
      </c>
      <c r="C217" s="108"/>
      <c r="D217" s="108"/>
      <c r="E217" s="349"/>
    </row>
    <row r="218" spans="1:5" ht="15.75">
      <c r="A218" s="151"/>
      <c r="B218" s="347" t="s">
        <v>15834</v>
      </c>
      <c r="C218" s="108"/>
      <c r="D218" s="108"/>
      <c r="E218" s="349"/>
    </row>
    <row r="219" spans="1:5" ht="15.75">
      <c r="A219" s="151"/>
      <c r="B219" s="347" t="s">
        <v>15835</v>
      </c>
      <c r="C219" s="108"/>
      <c r="D219" s="108"/>
      <c r="E219" s="349"/>
    </row>
    <row r="220" spans="1:5" ht="15.75">
      <c r="A220" s="151"/>
      <c r="B220" s="347" t="s">
        <v>15836</v>
      </c>
      <c r="C220" s="108"/>
      <c r="D220" s="108"/>
      <c r="E220" s="349"/>
    </row>
    <row r="221" spans="1:5" ht="15.75">
      <c r="A221" s="151"/>
      <c r="B221" s="347" t="s">
        <v>15837</v>
      </c>
      <c r="C221" s="108"/>
      <c r="D221" s="108"/>
      <c r="E221" s="349"/>
    </row>
    <row r="222" spans="1:5" ht="15.75">
      <c r="A222" s="151"/>
      <c r="B222" s="347" t="s">
        <v>15838</v>
      </c>
      <c r="C222" s="108"/>
      <c r="D222" s="108"/>
      <c r="E222" s="349"/>
    </row>
    <row r="223" spans="1:5" ht="15.75">
      <c r="A223" s="151"/>
      <c r="B223" s="347" t="s">
        <v>15839</v>
      </c>
      <c r="C223" s="108"/>
      <c r="D223" s="108"/>
      <c r="E223" s="349"/>
    </row>
    <row r="224" spans="1:5" ht="15.75">
      <c r="A224" s="151"/>
      <c r="B224" s="347" t="s">
        <v>15840</v>
      </c>
      <c r="C224" s="108"/>
      <c r="D224" s="108"/>
      <c r="E224" s="349"/>
    </row>
    <row r="225" spans="1:5" ht="15.75">
      <c r="A225" s="151"/>
      <c r="B225" s="347" t="s">
        <v>15841</v>
      </c>
      <c r="C225" s="108"/>
      <c r="D225" s="108"/>
      <c r="E225" s="349"/>
    </row>
    <row r="226" spans="1:5" ht="15.75">
      <c r="A226" s="151"/>
      <c r="B226" s="347" t="s">
        <v>15842</v>
      </c>
      <c r="C226" s="108"/>
      <c r="D226" s="108"/>
      <c r="E226" s="349"/>
    </row>
    <row r="227" spans="1:5" ht="15.75">
      <c r="A227" s="151"/>
      <c r="B227" s="347" t="s">
        <v>15843</v>
      </c>
      <c r="C227" s="108"/>
      <c r="D227" s="108"/>
      <c r="E227" s="349"/>
    </row>
    <row r="228" spans="1:5" ht="15.75">
      <c r="A228" s="151"/>
      <c r="B228" s="347" t="s">
        <v>15844</v>
      </c>
      <c r="C228" s="108"/>
      <c r="D228" s="108"/>
      <c r="E228" s="349"/>
    </row>
    <row r="229" spans="1:5" ht="15.75">
      <c r="A229" s="151"/>
      <c r="B229" s="347" t="s">
        <v>15845</v>
      </c>
      <c r="C229" s="108"/>
      <c r="D229" s="108"/>
      <c r="E229" s="349"/>
    </row>
    <row r="230" spans="1:5" ht="15.75">
      <c r="A230" s="151"/>
      <c r="B230" s="347" t="s">
        <v>15846</v>
      </c>
      <c r="C230" s="108"/>
      <c r="D230" s="108"/>
      <c r="E230" s="349"/>
    </row>
    <row r="231" spans="1:5" ht="15.75">
      <c r="A231" s="151"/>
      <c r="B231" s="347" t="s">
        <v>15847</v>
      </c>
      <c r="C231" s="108"/>
      <c r="D231" s="108"/>
      <c r="E231" s="349"/>
    </row>
    <row r="232" spans="1:5" ht="15.75">
      <c r="A232" s="151"/>
      <c r="B232" s="347" t="s">
        <v>15848</v>
      </c>
      <c r="C232" s="108"/>
      <c r="D232" s="108"/>
      <c r="E232" s="349"/>
    </row>
    <row r="233" spans="1:5" ht="15.75">
      <c r="A233" s="151"/>
      <c r="B233" s="347" t="s">
        <v>15849</v>
      </c>
      <c r="C233" s="108"/>
      <c r="D233" s="108"/>
      <c r="E233" s="349"/>
    </row>
    <row r="234" spans="1:5" ht="15.75">
      <c r="A234" s="151"/>
      <c r="B234" s="347" t="s">
        <v>15850</v>
      </c>
      <c r="C234" s="108"/>
      <c r="D234" s="108"/>
      <c r="E234" s="349"/>
    </row>
    <row r="235" spans="1:5" ht="15.75">
      <c r="A235" s="151"/>
      <c r="B235" s="347" t="s">
        <v>15851</v>
      </c>
      <c r="C235" s="108"/>
      <c r="D235" s="108"/>
      <c r="E235" s="349"/>
    </row>
    <row r="236" spans="1:5" ht="15.75">
      <c r="A236" s="151"/>
      <c r="B236" s="347" t="s">
        <v>15852</v>
      </c>
      <c r="C236" s="108"/>
      <c r="D236" s="108"/>
      <c r="E236" s="349"/>
    </row>
    <row r="237" spans="1:5" ht="15.75">
      <c r="A237" s="151"/>
      <c r="B237" s="347" t="s">
        <v>15853</v>
      </c>
      <c r="C237" s="108"/>
      <c r="D237" s="108"/>
      <c r="E237" s="349"/>
    </row>
    <row r="238" spans="1:5" ht="15.75">
      <c r="A238" s="151"/>
      <c r="B238" s="347" t="s">
        <v>15854</v>
      </c>
      <c r="C238" s="108"/>
      <c r="D238" s="108"/>
      <c r="E238" s="349"/>
    </row>
    <row r="239" spans="1:5" ht="15.75">
      <c r="A239" s="151"/>
      <c r="B239" s="347" t="s">
        <v>15855</v>
      </c>
      <c r="C239" s="108"/>
      <c r="D239" s="108"/>
      <c r="E239" s="349"/>
    </row>
    <row r="240" spans="1:5" ht="15.75">
      <c r="A240" s="151"/>
      <c r="B240" s="347" t="s">
        <v>15856</v>
      </c>
      <c r="C240" s="108"/>
      <c r="D240" s="108"/>
      <c r="E240" s="349"/>
    </row>
    <row r="241" spans="1:5" ht="15.75">
      <c r="A241" s="151"/>
      <c r="B241" s="347" t="s">
        <v>15857</v>
      </c>
      <c r="C241" s="108"/>
      <c r="D241" s="108"/>
      <c r="E241" s="349"/>
    </row>
    <row r="242" spans="1:5" ht="15.75">
      <c r="A242" s="151"/>
      <c r="B242" s="347" t="s">
        <v>15858</v>
      </c>
      <c r="C242" s="108"/>
      <c r="D242" s="108"/>
      <c r="E242" s="349"/>
    </row>
    <row r="243" spans="1:5" ht="15.75">
      <c r="A243" s="151"/>
      <c r="B243" s="347" t="s">
        <v>15859</v>
      </c>
      <c r="C243" s="108"/>
      <c r="D243" s="108"/>
      <c r="E243" s="349"/>
    </row>
    <row r="244" spans="1:5" ht="15.75">
      <c r="A244" s="151"/>
      <c r="B244" s="347" t="s">
        <v>15860</v>
      </c>
      <c r="C244" s="108"/>
      <c r="D244" s="108"/>
      <c r="E244" s="349"/>
    </row>
    <row r="245" spans="1:5" ht="15.75">
      <c r="A245" s="151"/>
      <c r="B245" s="347" t="s">
        <v>15861</v>
      </c>
      <c r="C245" s="108"/>
      <c r="D245" s="108"/>
      <c r="E245" s="349"/>
    </row>
    <row r="246" spans="1:5" ht="15.75">
      <c r="A246" s="151"/>
      <c r="B246" s="347" t="s">
        <v>15862</v>
      </c>
      <c r="C246" s="108"/>
      <c r="D246" s="108"/>
      <c r="E246" s="349"/>
    </row>
    <row r="247" spans="1:5" ht="15.75">
      <c r="A247" s="151"/>
      <c r="B247" s="347" t="s">
        <v>15863</v>
      </c>
      <c r="C247" s="108"/>
      <c r="D247" s="108"/>
      <c r="E247" s="349"/>
    </row>
    <row r="248" spans="1:5" ht="15.75">
      <c r="A248" s="151"/>
      <c r="B248" s="347" t="s">
        <v>15864</v>
      </c>
      <c r="C248" s="108"/>
      <c r="D248" s="108"/>
      <c r="E248" s="349"/>
    </row>
    <row r="249" spans="1:5" ht="15.75">
      <c r="A249" s="151"/>
      <c r="B249" s="347" t="s">
        <v>15865</v>
      </c>
      <c r="C249" s="108"/>
      <c r="D249" s="108"/>
      <c r="E249" s="349"/>
    </row>
    <row r="250" spans="1:5" ht="15.75">
      <c r="A250" s="151"/>
      <c r="B250" s="347" t="s">
        <v>15866</v>
      </c>
      <c r="C250" s="108"/>
      <c r="D250" s="108"/>
      <c r="E250" s="349"/>
    </row>
    <row r="251" spans="1:5" ht="15.75">
      <c r="A251" s="151"/>
      <c r="B251" s="347" t="s">
        <v>15867</v>
      </c>
      <c r="C251" s="108"/>
      <c r="D251" s="108"/>
      <c r="E251" s="349"/>
    </row>
    <row r="252" spans="1:5" ht="15.75">
      <c r="A252" s="151"/>
      <c r="B252" s="347" t="s">
        <v>15868</v>
      </c>
      <c r="C252" s="108"/>
      <c r="D252" s="108"/>
      <c r="E252" s="349"/>
    </row>
    <row r="253" spans="1:5" ht="15.75">
      <c r="A253" s="151"/>
      <c r="B253" s="347" t="s">
        <v>15869</v>
      </c>
      <c r="C253" s="108"/>
      <c r="D253" s="108"/>
      <c r="E253" s="349"/>
    </row>
    <row r="254" spans="1:5" ht="15.75">
      <c r="A254" s="151"/>
      <c r="B254" s="347" t="s">
        <v>15870</v>
      </c>
      <c r="C254" s="108"/>
      <c r="D254" s="108"/>
      <c r="E254" s="349"/>
    </row>
    <row r="255" spans="1:5" ht="15.75">
      <c r="A255" s="151"/>
      <c r="B255" s="347" t="s">
        <v>15871</v>
      </c>
      <c r="C255" s="108"/>
      <c r="D255" s="108"/>
      <c r="E255" s="349"/>
    </row>
    <row r="256" spans="1:5" ht="15.75">
      <c r="A256" s="151"/>
      <c r="B256" s="347" t="s">
        <v>15872</v>
      </c>
      <c r="C256" s="108"/>
      <c r="D256" s="108"/>
      <c r="E256" s="349"/>
    </row>
    <row r="257" spans="1:5" ht="15.75">
      <c r="A257" s="151"/>
      <c r="B257" s="347" t="s">
        <v>15873</v>
      </c>
      <c r="C257" s="108"/>
      <c r="D257" s="108"/>
      <c r="E257" s="349"/>
    </row>
    <row r="258" spans="1:5" ht="15.75">
      <c r="A258" s="151"/>
      <c r="B258" s="347" t="s">
        <v>15874</v>
      </c>
      <c r="C258" s="108"/>
      <c r="D258" s="108"/>
      <c r="E258" s="349"/>
    </row>
    <row r="259" spans="1:5" ht="15.75">
      <c r="A259" s="151"/>
      <c r="B259" s="347" t="s">
        <v>15875</v>
      </c>
      <c r="C259" s="108"/>
      <c r="D259" s="108"/>
      <c r="E259" s="349"/>
    </row>
    <row r="260" spans="1:5" ht="15.75">
      <c r="A260" s="151"/>
      <c r="B260" s="347" t="s">
        <v>15876</v>
      </c>
      <c r="C260" s="108"/>
      <c r="D260" s="108"/>
      <c r="E260" s="349"/>
    </row>
    <row r="261" spans="1:5" ht="15.75">
      <c r="A261" s="151"/>
      <c r="B261" s="347" t="s">
        <v>15877</v>
      </c>
      <c r="C261" s="108"/>
      <c r="D261" s="108"/>
      <c r="E261" s="349"/>
    </row>
    <row r="262" spans="1:5" ht="15.75">
      <c r="A262" s="151"/>
      <c r="B262" s="347" t="s">
        <v>15878</v>
      </c>
      <c r="C262" s="108"/>
      <c r="D262" s="108"/>
      <c r="E262" s="349"/>
    </row>
    <row r="263" spans="1:5" ht="15.75">
      <c r="A263" s="151"/>
      <c r="B263" s="347" t="s">
        <v>15879</v>
      </c>
      <c r="C263" s="108"/>
      <c r="D263" s="108"/>
      <c r="E263" s="349"/>
    </row>
    <row r="264" spans="1:5" ht="15.75">
      <c r="A264" s="151"/>
      <c r="B264" s="347" t="s">
        <v>15880</v>
      </c>
      <c r="C264" s="108"/>
      <c r="D264" s="108"/>
      <c r="E264" s="349"/>
    </row>
    <row r="265" spans="1:5" ht="15.75">
      <c r="A265" s="151"/>
      <c r="B265" s="347" t="s">
        <v>15881</v>
      </c>
      <c r="C265" s="108"/>
      <c r="D265" s="108"/>
      <c r="E265" s="349"/>
    </row>
    <row r="266" spans="1:5" ht="15.75">
      <c r="A266" s="151"/>
      <c r="B266" s="347" t="s">
        <v>15882</v>
      </c>
      <c r="C266" s="108"/>
      <c r="D266" s="108"/>
      <c r="E266" s="349"/>
    </row>
    <row r="267" spans="1:5" ht="15.75">
      <c r="A267" s="151"/>
      <c r="B267" s="347" t="s">
        <v>15883</v>
      </c>
      <c r="C267" s="108"/>
      <c r="D267" s="108"/>
      <c r="E267" s="349"/>
    </row>
    <row r="268" spans="1:5" ht="15.75">
      <c r="A268" s="151"/>
      <c r="B268" s="347" t="s">
        <v>15884</v>
      </c>
      <c r="C268" s="108"/>
      <c r="D268" s="108"/>
      <c r="E268" s="349"/>
    </row>
    <row r="269" spans="1:5" ht="15.75">
      <c r="A269" s="151"/>
      <c r="B269" s="347" t="s">
        <v>15885</v>
      </c>
      <c r="C269" s="108"/>
      <c r="D269" s="108"/>
      <c r="E269" s="349"/>
    </row>
    <row r="270" spans="1:5" ht="15.75">
      <c r="A270" s="151"/>
      <c r="B270" s="347" t="s">
        <v>15886</v>
      </c>
      <c r="C270" s="108"/>
      <c r="D270" s="108"/>
      <c r="E270" s="349"/>
    </row>
    <row r="271" spans="1:5" ht="15.75">
      <c r="A271" s="151"/>
      <c r="B271" s="347" t="s">
        <v>15887</v>
      </c>
      <c r="C271" s="108"/>
      <c r="D271" s="108"/>
      <c r="E271" s="349"/>
    </row>
    <row r="272" spans="1:5" ht="15.75">
      <c r="A272" s="151"/>
      <c r="B272" s="347" t="s">
        <v>15888</v>
      </c>
      <c r="C272" s="108"/>
      <c r="D272" s="108"/>
      <c r="E272" s="349"/>
    </row>
    <row r="273" spans="1:5" ht="15.75">
      <c r="A273" s="151"/>
      <c r="B273" s="347" t="s">
        <v>15889</v>
      </c>
      <c r="C273" s="108"/>
      <c r="D273" s="108"/>
      <c r="E273" s="349"/>
    </row>
    <row r="274" spans="1:5" ht="15.75">
      <c r="A274" s="151"/>
      <c r="B274" s="347" t="s">
        <v>15890</v>
      </c>
      <c r="C274" s="108"/>
      <c r="D274" s="108"/>
      <c r="E274" s="349"/>
    </row>
    <row r="275" spans="1:5" ht="15.75">
      <c r="A275" s="151"/>
      <c r="B275" s="347" t="s">
        <v>15891</v>
      </c>
      <c r="C275" s="108"/>
      <c r="D275" s="108"/>
      <c r="E275" s="349"/>
    </row>
    <row r="276" spans="1:5" ht="15.75">
      <c r="A276" s="151"/>
      <c r="B276" s="347" t="s">
        <v>15892</v>
      </c>
      <c r="C276" s="108"/>
      <c r="D276" s="108"/>
      <c r="E276" s="349"/>
    </row>
    <row r="277" spans="1:5" ht="15.75">
      <c r="A277" s="151"/>
      <c r="B277" s="347" t="s">
        <v>15893</v>
      </c>
      <c r="C277" s="108"/>
      <c r="D277" s="108"/>
      <c r="E277" s="349"/>
    </row>
    <row r="278" spans="1:5" ht="15.75">
      <c r="A278" s="151"/>
      <c r="B278" s="347" t="s">
        <v>15894</v>
      </c>
      <c r="C278" s="108"/>
      <c r="D278" s="108"/>
      <c r="E278" s="349"/>
    </row>
    <row r="279" spans="1:5" ht="15.75">
      <c r="A279" s="151"/>
      <c r="B279" s="347" t="s">
        <v>15895</v>
      </c>
      <c r="C279" s="108"/>
      <c r="D279" s="108"/>
      <c r="E279" s="349"/>
    </row>
    <row r="280" spans="1:5" ht="15.75">
      <c r="A280" s="151"/>
      <c r="B280" s="347" t="s">
        <v>15896</v>
      </c>
      <c r="C280" s="108"/>
      <c r="D280" s="108"/>
      <c r="E280" s="349"/>
    </row>
    <row r="281" spans="1:5" ht="15.75">
      <c r="A281" s="151"/>
      <c r="B281" s="347" t="s">
        <v>15897</v>
      </c>
      <c r="C281" s="108"/>
      <c r="D281" s="108"/>
      <c r="E281" s="349"/>
    </row>
    <row r="282" spans="1:5" ht="15.75">
      <c r="A282" s="151"/>
      <c r="B282" s="347" t="s">
        <v>15898</v>
      </c>
      <c r="C282" s="108"/>
      <c r="D282" s="108"/>
      <c r="E282" s="349"/>
    </row>
    <row r="283" spans="1:5" ht="15.75">
      <c r="A283" s="151"/>
      <c r="B283" s="347" t="s">
        <v>15899</v>
      </c>
      <c r="C283" s="108"/>
      <c r="D283" s="108"/>
      <c r="E283" s="349"/>
    </row>
    <row r="284" spans="1:5" ht="15.75">
      <c r="A284" s="151"/>
      <c r="B284" s="347" t="s">
        <v>15900</v>
      </c>
      <c r="C284" s="108"/>
      <c r="D284" s="108"/>
      <c r="E284" s="349"/>
    </row>
    <row r="285" spans="1:5" ht="15.75">
      <c r="A285" s="151"/>
      <c r="B285" s="347" t="s">
        <v>15901</v>
      </c>
      <c r="C285" s="108"/>
      <c r="D285" s="108"/>
      <c r="E285" s="349"/>
    </row>
    <row r="286" spans="1:5" ht="15.75">
      <c r="A286" s="151"/>
      <c r="B286" s="347" t="s">
        <v>15902</v>
      </c>
      <c r="C286" s="108"/>
      <c r="D286" s="108"/>
      <c r="E286" s="349"/>
    </row>
    <row r="287" spans="1:5" ht="15.75">
      <c r="A287" s="151"/>
      <c r="B287" s="347" t="s">
        <v>15903</v>
      </c>
      <c r="C287" s="108"/>
      <c r="D287" s="108"/>
      <c r="E287" s="349"/>
    </row>
    <row r="288" spans="1:5" ht="15.75">
      <c r="A288" s="151"/>
      <c r="B288" s="347" t="s">
        <v>15904</v>
      </c>
      <c r="C288" s="108"/>
      <c r="D288" s="108"/>
      <c r="E288" s="349"/>
    </row>
    <row r="289" spans="1:5" ht="15.75">
      <c r="A289" s="151"/>
      <c r="B289" s="347" t="s">
        <v>15905</v>
      </c>
      <c r="C289" s="108"/>
      <c r="D289" s="108"/>
      <c r="E289" s="349"/>
    </row>
    <row r="290" spans="1:5" ht="15.75">
      <c r="A290" s="151"/>
      <c r="B290" s="347" t="s">
        <v>15906</v>
      </c>
      <c r="C290" s="108"/>
      <c r="D290" s="108"/>
      <c r="E290" s="349"/>
    </row>
    <row r="291" spans="1:5" ht="15.75">
      <c r="A291" s="151"/>
      <c r="B291" s="347" t="s">
        <v>15907</v>
      </c>
      <c r="C291" s="108"/>
      <c r="D291" s="108"/>
      <c r="E291" s="349"/>
    </row>
    <row r="292" spans="1:5" ht="15.75">
      <c r="A292" s="151"/>
      <c r="B292" s="347" t="s">
        <v>15908</v>
      </c>
      <c r="C292" s="108"/>
      <c r="D292" s="108"/>
      <c r="E292" s="349"/>
    </row>
    <row r="293" spans="1:5" ht="15.75">
      <c r="A293" s="151"/>
      <c r="B293" s="347" t="s">
        <v>15909</v>
      </c>
      <c r="C293" s="108"/>
      <c r="D293" s="108"/>
      <c r="E293" s="349"/>
    </row>
    <row r="294" spans="1:5" ht="15.75">
      <c r="A294" s="151"/>
      <c r="B294" s="347" t="s">
        <v>15910</v>
      </c>
      <c r="C294" s="108"/>
      <c r="D294" s="108"/>
      <c r="E294" s="349"/>
    </row>
    <row r="295" spans="1:5" ht="15.75">
      <c r="A295" s="151"/>
      <c r="B295" s="347" t="s">
        <v>15911</v>
      </c>
      <c r="C295" s="108"/>
      <c r="D295" s="108"/>
      <c r="E295" s="349"/>
    </row>
    <row r="296" spans="1:5" ht="15.75">
      <c r="A296" s="151"/>
      <c r="B296" s="347" t="s">
        <v>15912</v>
      </c>
      <c r="C296" s="108"/>
      <c r="D296" s="108"/>
      <c r="E296" s="349"/>
    </row>
    <row r="297" spans="1:5" ht="15.75">
      <c r="A297" s="151"/>
      <c r="B297" s="347" t="s">
        <v>15913</v>
      </c>
      <c r="C297" s="108"/>
      <c r="D297" s="108"/>
      <c r="E297" s="349"/>
    </row>
    <row r="298" spans="1:5" ht="15.75">
      <c r="A298" s="151"/>
      <c r="B298" s="347" t="s">
        <v>15914</v>
      </c>
      <c r="C298" s="108"/>
      <c r="D298" s="108"/>
      <c r="E298" s="349"/>
    </row>
    <row r="299" spans="1:5" ht="15.75">
      <c r="A299" s="151"/>
      <c r="B299" s="347" t="s">
        <v>15915</v>
      </c>
      <c r="C299" s="108"/>
      <c r="D299" s="108"/>
      <c r="E299" s="349"/>
    </row>
    <row r="300" spans="1:5" ht="15.75">
      <c r="A300" s="151"/>
      <c r="B300" s="347" t="s">
        <v>15916</v>
      </c>
      <c r="C300" s="108"/>
      <c r="D300" s="108"/>
      <c r="E300" s="349"/>
    </row>
    <row r="301" spans="1:5" ht="15.75">
      <c r="A301" s="151"/>
      <c r="B301" s="347" t="s">
        <v>15917</v>
      </c>
      <c r="C301" s="108"/>
      <c r="D301" s="108"/>
      <c r="E301" s="349"/>
    </row>
    <row r="302" spans="1:5" ht="15.75">
      <c r="A302" s="151"/>
      <c r="B302" s="347" t="s">
        <v>15918</v>
      </c>
      <c r="C302" s="108"/>
      <c r="D302" s="108"/>
      <c r="E302" s="349"/>
    </row>
    <row r="303" spans="1:5" ht="15.75">
      <c r="A303" s="151"/>
      <c r="B303" s="347" t="s">
        <v>15919</v>
      </c>
      <c r="C303" s="108"/>
      <c r="D303" s="108"/>
      <c r="E303" s="349"/>
    </row>
    <row r="304" spans="1:5" ht="15.75">
      <c r="A304" s="151"/>
      <c r="B304" s="347" t="s">
        <v>15920</v>
      </c>
      <c r="C304" s="108"/>
      <c r="D304" s="108"/>
      <c r="E304" s="349"/>
    </row>
    <row r="305" spans="1:5" ht="15.75">
      <c r="A305" s="151"/>
      <c r="B305" s="347" t="s">
        <v>15921</v>
      </c>
      <c r="C305" s="108"/>
      <c r="D305" s="108"/>
      <c r="E305" s="349"/>
    </row>
    <row r="306" spans="1:5" ht="15.75">
      <c r="A306" s="151"/>
      <c r="B306" s="347" t="s">
        <v>15922</v>
      </c>
      <c r="C306" s="108"/>
      <c r="D306" s="108"/>
      <c r="E306" s="349"/>
    </row>
    <row r="307" spans="1:5" ht="15.75">
      <c r="A307" s="151"/>
      <c r="B307" s="347" t="s">
        <v>15923</v>
      </c>
      <c r="C307" s="108"/>
      <c r="D307" s="108"/>
      <c r="E307" s="349"/>
    </row>
    <row r="308" spans="1:5" ht="15.75">
      <c r="A308" s="151"/>
      <c r="B308" s="347" t="s">
        <v>15924</v>
      </c>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7" t="str">
        <f ca="1">OFFSET(L!$C$1,MATCH("General"&amp;"Cpy",L!$A:$A,0)-1,SL,,)</f>
        <v>© 2022 Responsible Minerals Initiative. All rights reserved.</v>
      </c>
      <c r="C2006" s="457"/>
      <c r="D2006" s="457"/>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8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56.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85.2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42.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13.7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4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57">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Clara Seymour</cp:lastModifiedBy>
  <cp:lastPrinted>2015-04-21T20:47:43Z</cp:lastPrinted>
  <dcterms:created xsi:type="dcterms:W3CDTF">2010-06-21T21:00:23Z</dcterms:created>
  <dcterms:modified xsi:type="dcterms:W3CDTF">2022-10-24T14:30:38Z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